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09"/>
  <workbookPr/>
  <xr:revisionPtr revIDLastSave="0" documentId="8_{B3B7655F-81DB-46BA-96D1-35AE582C56C1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12 Sept 24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0" i="2" l="1"/>
  <c r="G200" i="2"/>
  <c r="H199" i="2"/>
  <c r="G199" i="2"/>
  <c r="H198" i="2"/>
  <c r="G198" i="2"/>
  <c r="H197" i="2"/>
  <c r="G197" i="2"/>
  <c r="H196" i="2"/>
  <c r="G196" i="2"/>
  <c r="H195" i="2"/>
  <c r="G195" i="2"/>
  <c r="H194" i="2"/>
  <c r="G194" i="2"/>
  <c r="H193" i="2"/>
  <c r="G193" i="2"/>
  <c r="H192" i="2"/>
  <c r="G192" i="2"/>
  <c r="H191" i="2"/>
  <c r="G191" i="2"/>
  <c r="H190" i="2"/>
  <c r="G190" i="2"/>
  <c r="H189" i="2"/>
  <c r="G189" i="2"/>
  <c r="H188" i="2"/>
  <c r="G188" i="2"/>
  <c r="H187" i="2"/>
  <c r="G187" i="2"/>
  <c r="H186" i="2"/>
  <c r="G186" i="2"/>
  <c r="H185" i="2"/>
  <c r="G185" i="2"/>
  <c r="H184" i="2"/>
  <c r="G184" i="2"/>
  <c r="H183" i="2"/>
  <c r="G183" i="2"/>
  <c r="H182" i="2"/>
  <c r="G182" i="2"/>
  <c r="H181" i="2"/>
  <c r="G181" i="2"/>
  <c r="H180" i="2"/>
  <c r="G180" i="2"/>
  <c r="H179" i="2"/>
  <c r="G179" i="2"/>
  <c r="H178" i="2"/>
  <c r="G178" i="2"/>
  <c r="H177" i="2"/>
  <c r="G177" i="2"/>
  <c r="H176" i="2"/>
  <c r="G176" i="2"/>
  <c r="H175" i="2"/>
  <c r="G175" i="2"/>
  <c r="H174" i="2"/>
  <c r="G174" i="2"/>
  <c r="H173" i="2"/>
  <c r="G173" i="2"/>
  <c r="H172" i="2"/>
  <c r="G172" i="2"/>
  <c r="H171" i="2"/>
  <c r="G171" i="2"/>
  <c r="H170" i="2"/>
  <c r="G170" i="2"/>
  <c r="H169" i="2"/>
  <c r="G169" i="2"/>
  <c r="H168" i="2"/>
  <c r="G168" i="2"/>
  <c r="H167" i="2"/>
  <c r="G167" i="2"/>
  <c r="H166" i="2"/>
  <c r="G166" i="2"/>
  <c r="H165" i="2"/>
  <c r="G165" i="2"/>
  <c r="H164" i="2"/>
  <c r="G164" i="2"/>
  <c r="H163" i="2"/>
  <c r="G163" i="2"/>
  <c r="H162" i="2"/>
  <c r="G162" i="2"/>
  <c r="H161" i="2"/>
  <c r="G161" i="2"/>
  <c r="H160" i="2"/>
  <c r="G160" i="2"/>
  <c r="H159" i="2"/>
  <c r="G159" i="2"/>
  <c r="H158" i="2"/>
  <c r="G158" i="2"/>
  <c r="H157" i="2"/>
  <c r="G157" i="2"/>
  <c r="H156" i="2"/>
  <c r="G156" i="2"/>
  <c r="H155" i="2"/>
  <c r="G155" i="2"/>
  <c r="H154" i="2"/>
  <c r="G154" i="2"/>
  <c r="H153" i="2"/>
  <c r="G153" i="2"/>
  <c r="H152" i="2"/>
  <c r="G152" i="2"/>
  <c r="H151" i="2"/>
  <c r="G151" i="2"/>
  <c r="H150" i="2"/>
  <c r="G150" i="2"/>
  <c r="H149" i="2"/>
  <c r="G149" i="2"/>
  <c r="H148" i="2"/>
  <c r="G148" i="2"/>
  <c r="H147" i="2"/>
  <c r="G147" i="2"/>
  <c r="H146" i="2"/>
  <c r="G146" i="2"/>
  <c r="H145" i="2"/>
  <c r="G145" i="2"/>
  <c r="H144" i="2"/>
  <c r="G144" i="2"/>
  <c r="H143" i="2"/>
  <c r="G143" i="2"/>
  <c r="H142" i="2"/>
  <c r="G142" i="2"/>
  <c r="H141" i="2"/>
  <c r="G141" i="2"/>
  <c r="H140" i="2"/>
  <c r="G140" i="2"/>
  <c r="H139" i="2"/>
  <c r="G139" i="2"/>
  <c r="H138" i="2"/>
  <c r="G138" i="2"/>
  <c r="H137" i="2"/>
  <c r="G137" i="2"/>
  <c r="H136" i="2"/>
  <c r="G136" i="2"/>
  <c r="H135" i="2"/>
  <c r="G135" i="2"/>
  <c r="H134" i="2"/>
  <c r="G134" i="2"/>
  <c r="H133" i="2"/>
  <c r="G133" i="2"/>
  <c r="H132" i="2"/>
  <c r="G132" i="2"/>
  <c r="H131" i="2"/>
  <c r="G131" i="2"/>
  <c r="H130" i="2"/>
  <c r="G130" i="2"/>
  <c r="H129" i="2"/>
  <c r="G129" i="2"/>
  <c r="H128" i="2"/>
  <c r="G128" i="2"/>
  <c r="H127" i="2"/>
  <c r="G127" i="2"/>
  <c r="H126" i="2"/>
  <c r="G126" i="2"/>
  <c r="H125" i="2"/>
  <c r="G125" i="2"/>
  <c r="H124" i="2"/>
  <c r="G124" i="2"/>
  <c r="H123" i="2"/>
  <c r="G123" i="2"/>
  <c r="H122" i="2"/>
  <c r="G122" i="2"/>
  <c r="H121" i="2"/>
  <c r="G121" i="2"/>
  <c r="H120" i="2"/>
  <c r="G120" i="2"/>
  <c r="H119" i="2"/>
  <c r="G119" i="2"/>
  <c r="H118" i="2"/>
  <c r="G118" i="2"/>
  <c r="H117" i="2"/>
  <c r="G117" i="2"/>
  <c r="H116" i="2"/>
  <c r="G116" i="2"/>
  <c r="H115" i="2"/>
  <c r="G115" i="2"/>
  <c r="H114" i="2"/>
  <c r="G114" i="2"/>
  <c r="H113" i="2"/>
  <c r="G113" i="2"/>
  <c r="H112" i="2"/>
  <c r="G112" i="2"/>
  <c r="H111" i="2"/>
  <c r="G111" i="2"/>
  <c r="H110" i="2"/>
  <c r="G110" i="2"/>
  <c r="H109" i="2"/>
  <c r="G109" i="2"/>
  <c r="H108" i="2"/>
  <c r="G108" i="2"/>
  <c r="H107" i="2"/>
  <c r="G107" i="2"/>
  <c r="H106" i="2"/>
  <c r="G106" i="2"/>
  <c r="H105" i="2"/>
  <c r="G105" i="2"/>
  <c r="H104" i="2"/>
  <c r="G104" i="2"/>
  <c r="H103" i="2"/>
  <c r="G103" i="2"/>
  <c r="H102" i="2"/>
  <c r="G102" i="2"/>
  <c r="H101" i="2"/>
  <c r="G101" i="2"/>
  <c r="H100" i="2"/>
  <c r="G100" i="2"/>
  <c r="H99" i="2"/>
  <c r="G99" i="2"/>
  <c r="H98" i="2"/>
  <c r="G98" i="2"/>
  <c r="H97" i="2"/>
  <c r="G97" i="2"/>
  <c r="H96" i="2"/>
  <c r="G96" i="2"/>
  <c r="H95" i="2"/>
  <c r="G95" i="2"/>
  <c r="H94" i="2"/>
  <c r="G94" i="2"/>
  <c r="H93" i="2"/>
  <c r="G93" i="2"/>
  <c r="H92" i="2"/>
  <c r="G92" i="2"/>
  <c r="H91" i="2"/>
  <c r="G91" i="2"/>
  <c r="H90" i="2"/>
  <c r="G90" i="2"/>
  <c r="H89" i="2"/>
  <c r="G89" i="2"/>
  <c r="H88" i="2"/>
  <c r="G88" i="2"/>
  <c r="H87" i="2"/>
  <c r="G87" i="2"/>
  <c r="H86" i="2"/>
  <c r="G86" i="2"/>
  <c r="H85" i="2"/>
  <c r="G85" i="2"/>
  <c r="H84" i="2"/>
  <c r="G84" i="2"/>
  <c r="H83" i="2"/>
  <c r="G83" i="2"/>
  <c r="H82" i="2"/>
  <c r="G82" i="2"/>
  <c r="H81" i="2"/>
  <c r="G81" i="2"/>
  <c r="H80" i="2"/>
  <c r="G80" i="2"/>
  <c r="H79" i="2"/>
  <c r="G79" i="2"/>
  <c r="H78" i="2"/>
  <c r="G78" i="2"/>
  <c r="H77" i="2"/>
  <c r="G77" i="2"/>
  <c r="H76" i="2"/>
  <c r="G76" i="2"/>
  <c r="H75" i="2"/>
  <c r="G75" i="2"/>
  <c r="H74" i="2"/>
  <c r="G74" i="2"/>
  <c r="I74" i="2" l="1" a="1"/>
  <c r="I74" i="2" s="1"/>
  <c r="I75" i="2" a="1"/>
  <c r="I75" i="2" s="1"/>
  <c r="I76" i="2" a="1"/>
  <c r="I76" i="2" s="1"/>
  <c r="I77" i="2" a="1"/>
  <c r="I77" i="2" s="1"/>
  <c r="I78" i="2" a="1"/>
  <c r="I78" i="2" s="1"/>
  <c r="I79" i="2" a="1"/>
  <c r="I79" i="2" s="1"/>
  <c r="I80" i="2" a="1"/>
  <c r="I80" i="2" s="1"/>
  <c r="I81" i="2" a="1"/>
  <c r="I81" i="2" s="1"/>
  <c r="I82" i="2" a="1"/>
  <c r="I82" i="2" s="1"/>
  <c r="I83" i="2" a="1"/>
  <c r="I83" i="2" s="1"/>
  <c r="I84" i="2" a="1"/>
  <c r="I84" i="2" s="1"/>
  <c r="I85" i="2" a="1"/>
  <c r="I85" i="2" s="1"/>
  <c r="I86" i="2" a="1"/>
  <c r="I86" i="2" s="1"/>
  <c r="I87" i="2" a="1"/>
  <c r="I87" i="2" s="1"/>
  <c r="I88" i="2" a="1"/>
  <c r="I88" i="2" s="1"/>
  <c r="I89" i="2" a="1"/>
  <c r="I89" i="2" s="1"/>
  <c r="I90" i="2" a="1"/>
  <c r="I90" i="2" s="1"/>
  <c r="I91" i="2" a="1"/>
  <c r="I91" i="2" s="1"/>
  <c r="I92" i="2" a="1"/>
  <c r="I92" i="2" s="1"/>
  <c r="I93" i="2" a="1"/>
  <c r="I93" i="2" s="1"/>
  <c r="I94" i="2" a="1"/>
  <c r="I94" i="2" s="1"/>
  <c r="I95" i="2" a="1"/>
  <c r="I95" i="2" s="1"/>
  <c r="I96" i="2" a="1"/>
  <c r="I96" i="2" s="1"/>
  <c r="I97" i="2" a="1"/>
  <c r="I97" i="2" s="1"/>
  <c r="I98" i="2" a="1"/>
  <c r="I98" i="2" s="1"/>
  <c r="I99" i="2" a="1"/>
  <c r="I99" i="2" s="1"/>
  <c r="I100" i="2" a="1"/>
  <c r="I100" i="2" s="1"/>
  <c r="I101" i="2" a="1"/>
  <c r="I101" i="2" s="1"/>
  <c r="I102" i="2" a="1"/>
  <c r="I102" i="2" s="1"/>
  <c r="I103" i="2" a="1"/>
  <c r="I103" i="2" s="1"/>
  <c r="I104" i="2" a="1"/>
  <c r="I104" i="2" s="1"/>
  <c r="I105" i="2" a="1"/>
  <c r="I105" i="2" s="1"/>
  <c r="I106" i="2" a="1"/>
  <c r="I106" i="2" s="1"/>
  <c r="I107" i="2" a="1"/>
  <c r="I107" i="2" s="1"/>
  <c r="I108" i="2" a="1"/>
  <c r="I108" i="2" s="1"/>
  <c r="I109" i="2" a="1"/>
  <c r="I109" i="2" s="1"/>
  <c r="I110" i="2" a="1"/>
  <c r="I110" i="2" s="1"/>
  <c r="I111" i="2" a="1"/>
  <c r="I111" i="2" s="1"/>
  <c r="I112" i="2" a="1"/>
  <c r="I112" i="2" s="1"/>
  <c r="I113" i="2" a="1"/>
  <c r="I113" i="2" s="1"/>
  <c r="I114" i="2" a="1"/>
  <c r="I114" i="2" s="1"/>
  <c r="I115" i="2" a="1"/>
  <c r="I115" i="2" s="1"/>
  <c r="I116" i="2" a="1"/>
  <c r="I116" i="2" s="1"/>
  <c r="I117" i="2" a="1"/>
  <c r="I117" i="2" s="1"/>
  <c r="I118" i="2" a="1"/>
  <c r="I118" i="2" s="1"/>
  <c r="I119" i="2" a="1"/>
  <c r="I119" i="2" s="1"/>
  <c r="I120" i="2" a="1"/>
  <c r="I120" i="2" s="1"/>
  <c r="I121" i="2" a="1"/>
  <c r="I121" i="2" s="1"/>
  <c r="I122" i="2" a="1"/>
  <c r="I122" i="2" s="1"/>
  <c r="I123" i="2" a="1"/>
  <c r="I123" i="2" s="1"/>
  <c r="I124" i="2" a="1"/>
  <c r="I124" i="2" s="1"/>
  <c r="I125" i="2" a="1"/>
  <c r="I125" i="2" s="1"/>
  <c r="I126" i="2" a="1"/>
  <c r="I126" i="2" s="1"/>
  <c r="I127" i="2" a="1"/>
  <c r="I127" i="2" s="1"/>
  <c r="I128" i="2" a="1"/>
  <c r="I128" i="2" s="1"/>
  <c r="I129" i="2" a="1"/>
  <c r="I129" i="2" s="1"/>
  <c r="I130" i="2" a="1"/>
  <c r="I130" i="2" s="1"/>
  <c r="I131" i="2" a="1"/>
  <c r="I131" i="2" s="1"/>
  <c r="I132" i="2" a="1"/>
  <c r="I132" i="2" s="1"/>
  <c r="I133" i="2" a="1"/>
  <c r="I133" i="2" s="1"/>
  <c r="I134" i="2" a="1"/>
  <c r="I134" i="2" s="1"/>
  <c r="I135" i="2" a="1"/>
  <c r="I135" i="2" s="1"/>
  <c r="I136" i="2" a="1"/>
  <c r="I136" i="2" s="1"/>
  <c r="I137" i="2" a="1"/>
  <c r="I137" i="2" s="1"/>
  <c r="I138" i="2" a="1"/>
  <c r="I138" i="2" s="1"/>
  <c r="I139" i="2" a="1"/>
  <c r="I139" i="2" s="1"/>
  <c r="I140" i="2" a="1"/>
  <c r="I140" i="2" s="1"/>
  <c r="I141" i="2" a="1"/>
  <c r="I141" i="2" s="1"/>
  <c r="I142" i="2" a="1"/>
  <c r="I142" i="2" s="1"/>
  <c r="I143" i="2" a="1"/>
  <c r="I143" i="2" s="1"/>
  <c r="I144" i="2" a="1"/>
  <c r="I144" i="2" s="1"/>
  <c r="I145" i="2" a="1"/>
  <c r="I145" i="2" s="1"/>
  <c r="I146" i="2" a="1"/>
  <c r="I146" i="2" s="1"/>
  <c r="I147" i="2" a="1"/>
  <c r="I147" i="2" s="1"/>
  <c r="I148" i="2" a="1"/>
  <c r="I148" i="2" s="1"/>
  <c r="I149" i="2" a="1"/>
  <c r="I149" i="2" s="1"/>
  <c r="I150" i="2" a="1"/>
  <c r="I150" i="2" s="1"/>
  <c r="I151" i="2" a="1"/>
  <c r="I151" i="2" s="1"/>
  <c r="I152" i="2" a="1"/>
  <c r="I152" i="2" s="1"/>
  <c r="I153" i="2" a="1"/>
  <c r="I153" i="2" s="1"/>
  <c r="I154" i="2" a="1"/>
  <c r="I154" i="2" s="1"/>
  <c r="I155" i="2" a="1"/>
  <c r="I155" i="2" s="1"/>
  <c r="I156" i="2" a="1"/>
  <c r="I156" i="2" s="1"/>
  <c r="I157" i="2" a="1"/>
  <c r="I157" i="2" s="1"/>
  <c r="I158" i="2" a="1"/>
  <c r="I158" i="2" s="1"/>
  <c r="I159" i="2" a="1"/>
  <c r="I159" i="2" s="1"/>
  <c r="I160" i="2" a="1"/>
  <c r="I160" i="2" s="1"/>
  <c r="I161" i="2" a="1"/>
  <c r="I161" i="2" s="1"/>
  <c r="I162" i="2" a="1"/>
  <c r="I162" i="2" s="1"/>
  <c r="I163" i="2" a="1"/>
  <c r="I163" i="2" s="1"/>
  <c r="I164" i="2" a="1"/>
  <c r="I164" i="2" s="1"/>
  <c r="I165" i="2" a="1"/>
  <c r="I165" i="2" s="1"/>
  <c r="I166" i="2" a="1"/>
  <c r="I166" i="2" s="1"/>
  <c r="I167" i="2" a="1"/>
  <c r="I167" i="2" s="1"/>
  <c r="I168" i="2" a="1"/>
  <c r="I168" i="2" s="1"/>
  <c r="I169" i="2" a="1"/>
  <c r="I169" i="2" s="1"/>
  <c r="I170" i="2" a="1"/>
  <c r="I170" i="2" s="1"/>
  <c r="I171" i="2" a="1"/>
  <c r="I171" i="2" s="1"/>
  <c r="I172" i="2" a="1"/>
  <c r="I172" i="2" s="1"/>
  <c r="I173" i="2" a="1"/>
  <c r="I173" i="2" s="1"/>
  <c r="I174" i="2" a="1"/>
  <c r="I174" i="2" s="1"/>
  <c r="I175" i="2" a="1"/>
  <c r="I175" i="2" s="1"/>
  <c r="I176" i="2" a="1"/>
  <c r="I176" i="2" s="1"/>
  <c r="I177" i="2" a="1"/>
  <c r="I177" i="2" s="1"/>
  <c r="I178" i="2" a="1"/>
  <c r="I178" i="2" s="1"/>
  <c r="I179" i="2" a="1"/>
  <c r="I179" i="2" s="1"/>
  <c r="I180" i="2" a="1"/>
  <c r="I180" i="2" s="1"/>
  <c r="I181" i="2" a="1"/>
  <c r="I181" i="2" s="1"/>
  <c r="I182" i="2" a="1"/>
  <c r="I182" i="2" s="1"/>
  <c r="I183" i="2" a="1"/>
  <c r="I183" i="2" s="1"/>
  <c r="I184" i="2" a="1"/>
  <c r="I184" i="2" s="1"/>
  <c r="I185" i="2" a="1"/>
  <c r="I185" i="2" s="1"/>
  <c r="I186" i="2" a="1"/>
  <c r="I186" i="2" s="1"/>
  <c r="I187" i="2" a="1"/>
  <c r="I187" i="2" s="1"/>
  <c r="I188" i="2" a="1"/>
  <c r="I188" i="2" s="1"/>
  <c r="I189" i="2" a="1"/>
  <c r="I189" i="2" s="1"/>
  <c r="I190" i="2" a="1"/>
  <c r="I190" i="2" s="1"/>
  <c r="I191" i="2" a="1"/>
  <c r="I191" i="2" s="1"/>
  <c r="I192" i="2" a="1"/>
  <c r="I192" i="2" s="1"/>
  <c r="I193" i="2" a="1"/>
  <c r="I193" i="2" s="1"/>
  <c r="I194" i="2" a="1"/>
  <c r="I194" i="2" s="1"/>
  <c r="I195" i="2" a="1"/>
  <c r="I195" i="2" s="1"/>
  <c r="I196" i="2" a="1"/>
  <c r="I196" i="2" s="1"/>
  <c r="I197" i="2" a="1"/>
  <c r="I197" i="2" s="1"/>
  <c r="I198" i="2" a="1"/>
  <c r="I198" i="2" s="1"/>
  <c r="I199" i="2" a="1"/>
  <c r="I199" i="2" s="1"/>
  <c r="I200" i="2" a="1"/>
  <c r="I200" i="2" s="1"/>
  <c r="K200" i="2" l="1"/>
  <c r="J200" i="2"/>
  <c r="K199" i="2"/>
  <c r="J199" i="2"/>
  <c r="K198" i="2"/>
  <c r="J198" i="2"/>
  <c r="K197" i="2"/>
  <c r="J197" i="2"/>
  <c r="K196" i="2"/>
  <c r="J196" i="2"/>
  <c r="K195" i="2"/>
  <c r="J195" i="2"/>
  <c r="K194" i="2"/>
  <c r="J194" i="2"/>
  <c r="K193" i="2"/>
  <c r="J193" i="2"/>
  <c r="K192" i="2"/>
  <c r="J192" i="2"/>
  <c r="K191" i="2"/>
  <c r="J191" i="2"/>
  <c r="K190" i="2"/>
  <c r="J190" i="2"/>
  <c r="K189" i="2"/>
  <c r="J189" i="2"/>
  <c r="K188" i="2"/>
  <c r="J188" i="2"/>
  <c r="K187" i="2"/>
  <c r="J187" i="2"/>
  <c r="K186" i="2"/>
  <c r="J186" i="2"/>
  <c r="K185" i="2"/>
  <c r="J185" i="2"/>
  <c r="K184" i="2"/>
  <c r="J184" i="2"/>
  <c r="K183" i="2"/>
  <c r="J183" i="2"/>
  <c r="K182" i="2"/>
  <c r="J182" i="2"/>
  <c r="K181" i="2"/>
  <c r="J181" i="2"/>
  <c r="K180" i="2"/>
  <c r="J180" i="2"/>
  <c r="K179" i="2"/>
  <c r="J179" i="2"/>
  <c r="K178" i="2"/>
  <c r="J178" i="2"/>
  <c r="K177" i="2"/>
  <c r="J177" i="2"/>
  <c r="K176" i="2"/>
  <c r="J176" i="2"/>
  <c r="K175" i="2"/>
  <c r="J175" i="2"/>
  <c r="K174" i="2"/>
  <c r="J174" i="2"/>
  <c r="K173" i="2"/>
  <c r="J173" i="2"/>
  <c r="K172" i="2"/>
  <c r="J172" i="2"/>
  <c r="K171" i="2"/>
  <c r="J171" i="2"/>
  <c r="K170" i="2"/>
  <c r="J170" i="2"/>
  <c r="K169" i="2"/>
  <c r="J169" i="2"/>
  <c r="K168" i="2"/>
  <c r="J168" i="2"/>
  <c r="K167" i="2"/>
  <c r="J167" i="2"/>
  <c r="K166" i="2"/>
  <c r="J166" i="2"/>
  <c r="K165" i="2"/>
  <c r="J165" i="2"/>
  <c r="K164" i="2"/>
  <c r="J164" i="2"/>
  <c r="K163" i="2"/>
  <c r="J163" i="2"/>
  <c r="K162" i="2"/>
  <c r="J162" i="2"/>
  <c r="K161" i="2"/>
  <c r="J161" i="2"/>
  <c r="K160" i="2"/>
  <c r="J160" i="2"/>
  <c r="K159" i="2"/>
  <c r="J159" i="2"/>
  <c r="K158" i="2"/>
  <c r="J158" i="2"/>
  <c r="K157" i="2"/>
  <c r="J157" i="2"/>
  <c r="K156" i="2"/>
  <c r="J156" i="2"/>
  <c r="K155" i="2"/>
  <c r="J155" i="2"/>
  <c r="K154" i="2"/>
  <c r="J154" i="2"/>
  <c r="K153" i="2"/>
  <c r="J153" i="2"/>
  <c r="K152" i="2"/>
  <c r="J152" i="2"/>
  <c r="K151" i="2"/>
  <c r="J151" i="2"/>
  <c r="K150" i="2"/>
  <c r="J150" i="2"/>
  <c r="K149" i="2"/>
  <c r="J149" i="2"/>
  <c r="K148" i="2"/>
  <c r="J148" i="2"/>
  <c r="K147" i="2"/>
  <c r="J147" i="2"/>
  <c r="K146" i="2"/>
  <c r="J146" i="2"/>
  <c r="K145" i="2"/>
  <c r="J145" i="2"/>
  <c r="K144" i="2"/>
  <c r="J144" i="2"/>
  <c r="K143" i="2"/>
  <c r="J143" i="2"/>
  <c r="K142" i="2"/>
  <c r="J142" i="2"/>
  <c r="K141" i="2"/>
  <c r="J141" i="2"/>
  <c r="K140" i="2"/>
  <c r="J140" i="2"/>
  <c r="K139" i="2"/>
  <c r="J139" i="2"/>
  <c r="K138" i="2"/>
  <c r="J138" i="2"/>
  <c r="K137" i="2"/>
  <c r="J137" i="2"/>
  <c r="K136" i="2"/>
  <c r="J136" i="2"/>
  <c r="K135" i="2"/>
  <c r="J135" i="2"/>
  <c r="K134" i="2"/>
  <c r="J134" i="2"/>
  <c r="K133" i="2"/>
  <c r="J133" i="2"/>
  <c r="K132" i="2"/>
  <c r="J132" i="2"/>
  <c r="K131" i="2"/>
  <c r="J131" i="2"/>
  <c r="K130" i="2"/>
  <c r="J130" i="2"/>
  <c r="K129" i="2"/>
  <c r="J129" i="2"/>
  <c r="K128" i="2"/>
  <c r="J128" i="2"/>
  <c r="K127" i="2"/>
  <c r="J127" i="2"/>
  <c r="K126" i="2"/>
  <c r="J126" i="2"/>
  <c r="K125" i="2"/>
  <c r="J125" i="2"/>
  <c r="K124" i="2"/>
  <c r="J124" i="2"/>
  <c r="K123" i="2"/>
  <c r="J123" i="2"/>
  <c r="K122" i="2"/>
  <c r="J122" i="2"/>
  <c r="K121" i="2"/>
  <c r="J121" i="2"/>
  <c r="K120" i="2"/>
  <c r="J120" i="2"/>
  <c r="K119" i="2"/>
  <c r="J119" i="2"/>
  <c r="K118" i="2"/>
  <c r="J118" i="2"/>
  <c r="K117" i="2"/>
  <c r="J117" i="2"/>
  <c r="K116" i="2"/>
  <c r="J116" i="2"/>
  <c r="K115" i="2"/>
  <c r="J115" i="2"/>
  <c r="K114" i="2"/>
  <c r="J114" i="2"/>
  <c r="K113" i="2"/>
  <c r="J113" i="2"/>
  <c r="K112" i="2"/>
  <c r="J112" i="2"/>
  <c r="K111" i="2"/>
  <c r="J111" i="2"/>
  <c r="K110" i="2"/>
  <c r="J110" i="2"/>
  <c r="K109" i="2"/>
  <c r="J109" i="2"/>
  <c r="K108" i="2"/>
  <c r="J108" i="2"/>
  <c r="K107" i="2"/>
  <c r="J107" i="2"/>
  <c r="K106" i="2"/>
  <c r="J106" i="2"/>
  <c r="K105" i="2"/>
  <c r="J105" i="2"/>
  <c r="K104" i="2"/>
  <c r="J104" i="2"/>
  <c r="K103" i="2"/>
  <c r="J103" i="2"/>
  <c r="K102" i="2"/>
  <c r="J102" i="2"/>
  <c r="K101" i="2"/>
  <c r="J101" i="2"/>
  <c r="K100" i="2"/>
  <c r="J100" i="2"/>
  <c r="K99" i="2"/>
  <c r="J99" i="2"/>
  <c r="K98" i="2"/>
  <c r="J98" i="2"/>
  <c r="K97" i="2"/>
  <c r="J97" i="2"/>
  <c r="K96" i="2"/>
  <c r="J96" i="2"/>
  <c r="K95" i="2"/>
  <c r="J95" i="2"/>
  <c r="K94" i="2"/>
  <c r="J94" i="2"/>
  <c r="K93" i="2"/>
  <c r="J93" i="2"/>
  <c r="K92" i="2"/>
  <c r="J92" i="2"/>
  <c r="K91" i="2"/>
  <c r="J91" i="2"/>
  <c r="K90" i="2"/>
  <c r="J90" i="2"/>
  <c r="K89" i="2"/>
  <c r="J89" i="2"/>
  <c r="K88" i="2"/>
  <c r="J88" i="2"/>
  <c r="K87" i="2"/>
  <c r="J87" i="2"/>
  <c r="K86" i="2"/>
  <c r="J86" i="2"/>
  <c r="K85" i="2"/>
  <c r="J85" i="2"/>
  <c r="K84" i="2"/>
  <c r="J84" i="2"/>
  <c r="K83" i="2"/>
  <c r="J83" i="2"/>
  <c r="K82" i="2"/>
  <c r="J82" i="2"/>
  <c r="K81" i="2"/>
  <c r="J81" i="2"/>
  <c r="K80" i="2"/>
  <c r="J80" i="2"/>
  <c r="K79" i="2"/>
  <c r="J79" i="2"/>
  <c r="K78" i="2"/>
  <c r="J78" i="2"/>
  <c r="K77" i="2"/>
  <c r="J77" i="2"/>
  <c r="K76" i="2"/>
  <c r="J76" i="2"/>
  <c r="K75" i="2"/>
  <c r="J75" i="2"/>
  <c r="K74" i="2"/>
  <c r="J7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<sst xmlns="http://schemas.openxmlformats.org/spreadsheetml/2006/main" count="381" uniqueCount="93">
  <si>
    <t>Date</t>
  </si>
  <si>
    <t>Participant</t>
  </si>
  <si>
    <t>Booking Group Name</t>
  </si>
  <si>
    <t>Tee Start Time</t>
  </si>
  <si>
    <t>Finish Time</t>
  </si>
  <si>
    <t>Round Time by Tee Time</t>
  </si>
  <si>
    <t>Best Round Time</t>
  </si>
  <si>
    <t>Behind</t>
  </si>
  <si>
    <t>Penalty</t>
  </si>
  <si>
    <t>Name</t>
  </si>
  <si>
    <t>TeeTime</t>
  </si>
  <si>
    <t>LEE, DAMIEN</t>
  </si>
  <si>
    <t>1st Tee - 9 Hole Comp</t>
  </si>
  <si>
    <t/>
  </si>
  <si>
    <t>Average Round 9</t>
  </si>
  <si>
    <t>ROCHE, CATHERINE</t>
  </si>
  <si>
    <t>Average Round 18</t>
  </si>
  <si>
    <t>FRANCOIS, ALEX</t>
  </si>
  <si>
    <t>Average Behind</t>
  </si>
  <si>
    <t>SCHWEICKLE, TERRY</t>
  </si>
  <si>
    <t>ZHUANG, DONG</t>
  </si>
  <si>
    <t>SCHWEICKLE, DEBBIE</t>
  </si>
  <si>
    <t>COLLINS, AMANDA</t>
  </si>
  <si>
    <t>SEE HOE, DONNA</t>
  </si>
  <si>
    <t>ELRICK, DAVID</t>
  </si>
  <si>
    <t>MATTOCKS, BRIONY</t>
  </si>
  <si>
    <t>HAYES, JAMES</t>
  </si>
  <si>
    <t>1st Tee Comp</t>
  </si>
  <si>
    <t>MILLER, STEPHEN</t>
  </si>
  <si>
    <t>LUGSDIN, JAMES</t>
  </si>
  <si>
    <t>LUGSDIN, SUE-ANNE</t>
  </si>
  <si>
    <t>WHITE, MAREE</t>
  </si>
  <si>
    <t>SPRINGALL, MARGARET</t>
  </si>
  <si>
    <t>WHITE, DANNY</t>
  </si>
  <si>
    <t>LANDER, MORGAN</t>
  </si>
  <si>
    <t>MILLER, IAN</t>
  </si>
  <si>
    <t>MILLER, JENNIFER</t>
  </si>
  <si>
    <t>HARTMANN, PAUL</t>
  </si>
  <si>
    <t>SUSANS, CRAIG</t>
  </si>
  <si>
    <t>OLIVER, ARTHUR</t>
  </si>
  <si>
    <t>HERRING, TRENT</t>
  </si>
  <si>
    <t>CHEMELLO, PETER</t>
  </si>
  <si>
    <t>CURRY, PHILLIP</t>
  </si>
  <si>
    <t>BENNETT, BARBARA</t>
  </si>
  <si>
    <t>RUTTLEY, ADAM</t>
  </si>
  <si>
    <t>HODGETT, ANGUS</t>
  </si>
  <si>
    <t>RICHMOND, CAROL</t>
  </si>
  <si>
    <t>COOKE, PAMELA</t>
  </si>
  <si>
    <t>EMERSON, PATRICIA</t>
  </si>
  <si>
    <t>WETHERED, JULIE</t>
  </si>
  <si>
    <t>PHILLIPS, STEPHANIE</t>
  </si>
  <si>
    <t>BURKE, KENNETH</t>
  </si>
  <si>
    <t>LAW, ANDREW</t>
  </si>
  <si>
    <t>LA FOU, VICTOR</t>
  </si>
  <si>
    <t>CROMBIE, MARK</t>
  </si>
  <si>
    <t>NIEUWENHOF, JASON</t>
  </si>
  <si>
    <t>RICHARDSON, ANTHONY</t>
  </si>
  <si>
    <t>ELLIS, MARGARET</t>
  </si>
  <si>
    <t>HICKS, CATHERINE</t>
  </si>
  <si>
    <t>MCKENTY, SUE</t>
  </si>
  <si>
    <t>NEWTON, MYRA</t>
  </si>
  <si>
    <t>GARRETT, DAWN</t>
  </si>
  <si>
    <t>ANDERSON, CHRISTOPHER</t>
  </si>
  <si>
    <t>SPENCER, CAROLYN</t>
  </si>
  <si>
    <t>LEO, KERRIE</t>
  </si>
  <si>
    <t>ZEMANEK, PATRICK</t>
  </si>
  <si>
    <t>ALEXANDER, MICHAEL</t>
  </si>
  <si>
    <t>HOWLETT, KENNETH</t>
  </si>
  <si>
    <t>SUGDEN, CRAIG</t>
  </si>
  <si>
    <t>13:03 PM</t>
  </si>
  <si>
    <t>SHIM, SOOJIN</t>
  </si>
  <si>
    <t>LEE, GIL</t>
  </si>
  <si>
    <t>TOWNSEND, DEBORAH</t>
  </si>
  <si>
    <t>MATHIESON, ANNE</t>
  </si>
  <si>
    <t>HOBBS, ROBYN</t>
  </si>
  <si>
    <t>RUZICKOVA, HANA</t>
  </si>
  <si>
    <t>INNES, SANDRA</t>
  </si>
  <si>
    <t>LIMBOURN, GAYE</t>
  </si>
  <si>
    <t>INNES, MALCOLM</t>
  </si>
  <si>
    <t>THOMSON, JACQUELINE</t>
  </si>
  <si>
    <t>SHEATHER, ELIZABETH</t>
  </si>
  <si>
    <t>PALM, JOANNE</t>
  </si>
  <si>
    <t>PETERSON, LYNNE</t>
  </si>
  <si>
    <t>EDMOND, TONY</t>
  </si>
  <si>
    <t>UPFOLD, MICHAEL</t>
  </si>
  <si>
    <t>FINN, JEFFREY</t>
  </si>
  <si>
    <t>TOMKINS, PETER</t>
  </si>
  <si>
    <t>13:02 PM</t>
  </si>
  <si>
    <t>CURTIN, JOHN</t>
  </si>
  <si>
    <t>13:04 PM</t>
  </si>
  <si>
    <t>BUCKLEY, PETER</t>
  </si>
  <si>
    <t>14:23 PM</t>
  </si>
  <si>
    <t>COHN, MICHAEL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</si>
</sst>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h:mm;@"/>
  </numFmts>
  <fonts count="9">
    <font>
      <sz val="11"/>
      <color theme="1"/>
      <name val="Aptos Narrow"/>
      <family val="2"/>
      <scheme val="minor"/>
    </font>
    <font>
      <b/>
      <sz val="1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ptos Narrow"/>
      <family val="2"/>
      <scheme val="minor"/>
    </font>
    <font>
      <sz val="12"/>
      <color theme="1"/>
      <name val="Arial"/>
      <charset val="1"/>
    </font>
    <font>
      <sz val="12"/>
      <color rgb="FFFF0000"/>
      <name val="Arial"/>
      <family val="2"/>
    </font>
    <font>
      <b/>
      <sz val="11"/>
      <color theme="1"/>
      <name val="Aptos Narrow"/>
      <family val="2"/>
      <scheme val="minor"/>
    </font>
    <font>
      <sz val="12"/>
      <name val="Arial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164" fontId="1" fillId="0" borderId="0" xfId="0" applyNumberFormat="1" applyFont="1"/>
    <xf numFmtId="0" fontId="1" fillId="0" borderId="0" xfId="0" applyFont="1"/>
    <xf numFmtId="20" fontId="1" fillId="0" borderId="0" xfId="0" applyNumberFormat="1" applyFont="1" applyAlignment="1">
      <alignment horizontal="right"/>
    </xf>
    <xf numFmtId="20" fontId="2" fillId="0" borderId="0" xfId="0" applyNumberFormat="1" applyFont="1"/>
    <xf numFmtId="0" fontId="3" fillId="0" borderId="0" xfId="0" applyFont="1"/>
    <xf numFmtId="20" fontId="0" fillId="0" borderId="0" xfId="0" applyNumberFormat="1"/>
    <xf numFmtId="14" fontId="4" fillId="0" borderId="0" xfId="0" applyNumberFormat="1" applyFont="1"/>
    <xf numFmtId="0" fontId="4" fillId="0" borderId="0" xfId="0" applyFont="1"/>
    <xf numFmtId="18" fontId="4" fillId="0" borderId="0" xfId="0" applyNumberFormat="1" applyFont="1"/>
    <xf numFmtId="20" fontId="4" fillId="0" borderId="0" xfId="0" applyNumberFormat="1" applyFont="1"/>
    <xf numFmtId="20" fontId="5" fillId="0" borderId="0" xfId="0" applyNumberFormat="1" applyFont="1"/>
    <xf numFmtId="18" fontId="3" fillId="0" borderId="0" xfId="0" applyNumberFormat="1" applyFont="1"/>
    <xf numFmtId="0" fontId="6" fillId="0" borderId="0" xfId="0" applyFont="1"/>
    <xf numFmtId="20" fontId="0" fillId="2" borderId="0" xfId="0" applyNumberFormat="1" applyFill="1" applyAlignment="1">
      <alignment horizontal="left"/>
    </xf>
    <xf numFmtId="0" fontId="0" fillId="0" borderId="0" xfId="0" applyAlignment="1">
      <alignment horizontal="right"/>
    </xf>
    <xf numFmtId="2" fontId="0" fillId="0" borderId="0" xfId="0" applyNumberFormat="1"/>
    <xf numFmtId="165" fontId="0" fillId="0" borderId="0" xfId="0" applyNumberFormat="1"/>
    <xf numFmtId="1" fontId="0" fillId="0" borderId="0" xfId="0" applyNumberFormat="1"/>
    <xf numFmtId="20" fontId="0" fillId="0" borderId="0" xfId="0" applyNumberFormat="1" applyAlignment="1">
      <alignment horizontal="left"/>
    </xf>
    <xf numFmtId="14" fontId="7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18" fontId="7" fillId="0" borderId="0" xfId="0" applyNumberFormat="1" applyFont="1" applyAlignment="1">
      <alignment wrapText="1"/>
    </xf>
    <xf numFmtId="20" fontId="7" fillId="0" borderId="0" xfId="0" applyNumberFormat="1" applyFont="1" applyAlignment="1">
      <alignment wrapText="1"/>
    </xf>
    <xf numFmtId="164" fontId="8" fillId="0" borderId="0" xfId="0" applyNumberFormat="1" applyFont="1" applyAlignment="1">
      <alignment wrapText="1"/>
    </xf>
    <xf numFmtId="0" fontId="8" fillId="0" borderId="0" xfId="0" applyFont="1" applyAlignment="1">
      <alignment wrapText="1"/>
    </xf>
    <xf numFmtId="18" fontId="8" fillId="0" borderId="0" xfId="0" applyNumberFormat="1" applyFont="1" applyAlignment="1">
      <alignment wrapText="1"/>
    </xf>
    <xf numFmtId="20" fontId="8" fillId="0" borderId="0" xfId="0" applyNumberFormat="1" applyFont="1" applyAlignment="1">
      <alignment wrapText="1"/>
    </xf>
    <xf numFmtId="164" fontId="8" fillId="0" borderId="0" xfId="0" applyNumberFormat="1" applyFont="1"/>
    <xf numFmtId="0" fontId="8" fillId="0" borderId="0" xfId="0" applyFont="1"/>
    <xf numFmtId="18" fontId="8" fillId="0" borderId="0" xfId="0" applyNumberFormat="1" applyFont="1"/>
    <xf numFmtId="20" fontId="8" fillId="0" borderId="0" xfId="0" applyNumberFormat="1" applyFont="1"/>
    <xf numFmtId="20" fontId="8" fillId="0" borderId="0" xfId="0" applyNumberFormat="1" applyFont="1" applyAlignment="1">
      <alignment horizontal="right"/>
    </xf>
    <xf numFmtId="164" fontId="0" fillId="0" borderId="0" xfId="0" applyNumberFormat="1"/>
    <xf numFmtId="20" fontId="0" fillId="0" borderId="0" xfId="0" applyNumberFormat="1" applyAlignment="1">
      <alignment horizontal="right"/>
    </xf>
  </cellXfs>
  <cellStyles count="1">
    <cellStyle name="Normal" xfId="0" builtinId="0"/>
  </cellStyles>
  <dxfs count="5">
    <dxf>
      <font>
        <color rgb="FF9C0006"/>
      </font>
      <fill>
        <patternFill patternType="solid">
          <bgColor rgb="FFFFC000"/>
        </patternFill>
      </fill>
    </dxf>
    <dxf>
      <font>
        <color rgb="FF9C0006"/>
      </font>
      <fill>
        <patternFill patternType="solid">
          <bgColor rgb="FFFFC000"/>
        </patternFill>
      </fill>
    </dxf>
    <dxf>
      <font>
        <color rgb="FF9C0006"/>
      </font>
      <fill>
        <patternFill patternType="solid">
          <bgColor rgb="FF00B0F0"/>
        </patternFill>
      </fill>
    </dxf>
    <dxf>
      <font>
        <color rgb="FF9C0006"/>
      </font>
      <fill>
        <patternFill patternType="solid">
          <bgColor rgb="FF00B0F0"/>
        </patternFill>
      </fill>
    </dxf>
    <dxf>
      <font>
        <color theme="3" tint="9.9978637043366805E-2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9E88C-0193-4B5B-9732-D2A78E161C00}">
  <dimension ref="A1:T200"/>
  <sheetViews>
    <sheetView tabSelected="1" workbookViewId="0">
      <pane ySplit="1" topLeftCell="A2" activePane="bottomLeft" state="frozen"/>
      <selection pane="bottomLeft" activeCell="J6" sqref="J6"/>
      <selection activeCell="C1" sqref="C1"/>
    </sheetView>
  </sheetViews>
  <sheetFormatPr defaultRowHeight="15"/>
  <cols>
    <col min="1" max="1" width="41" style="33" customWidth="1"/>
    <col min="2" max="2" width="30.85546875" customWidth="1"/>
    <col min="3" max="3" width="23.28515625" customWidth="1"/>
    <col min="4" max="4" width="18.5703125" customWidth="1"/>
    <col min="5" max="5" width="17.7109375" style="34" customWidth="1"/>
    <col min="6" max="6" width="11.85546875" bestFit="1" customWidth="1"/>
    <col min="7" max="7" width="17.7109375" customWidth="1"/>
    <col min="9" max="9" width="11.42578125" customWidth="1"/>
    <col min="10" max="10" width="18.42578125" customWidth="1"/>
    <col min="13" max="13" width="21.42578125" customWidth="1"/>
    <col min="14" max="14" width="11.85546875" bestFit="1" customWidth="1"/>
    <col min="16" max="16" width="14.28515625" customWidth="1"/>
    <col min="17" max="17" width="11.85546875" bestFit="1" customWidth="1"/>
    <col min="18" max="18" width="12.42578125" style="6" bestFit="1" customWidth="1"/>
  </cols>
  <sheetData>
    <row r="1" spans="1:20" ht="18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5" t="s">
        <v>10</v>
      </c>
      <c r="L1" s="5"/>
    </row>
    <row r="2" spans="1:20" ht="15.75">
      <c r="A2" s="7">
        <v>45635</v>
      </c>
      <c r="B2" s="8" t="s">
        <v>11</v>
      </c>
      <c r="C2" s="8" t="s">
        <v>12</v>
      </c>
      <c r="D2" s="9">
        <v>0.26666666666666666</v>
      </c>
      <c r="E2" s="9">
        <v>0.33750000000000002</v>
      </c>
      <c r="F2" s="10">
        <v>7.0833333333333331E-2</v>
      </c>
      <c r="G2" s="11">
        <v>7.013888888888889E-2</v>
      </c>
      <c r="H2" s="11">
        <v>0</v>
      </c>
      <c r="I2" s="11" t="s">
        <v>13</v>
      </c>
      <c r="J2" s="5" t="s">
        <v>13</v>
      </c>
      <c r="K2" s="12" t="s">
        <v>13</v>
      </c>
      <c r="L2" s="5"/>
      <c r="M2" s="13" t="s">
        <v>14</v>
      </c>
      <c r="N2" s="14">
        <v>9.526289682539682E-2</v>
      </c>
      <c r="P2" s="19"/>
      <c r="R2" s="19"/>
      <c r="T2" s="15"/>
    </row>
    <row r="3" spans="1:20" ht="15.75">
      <c r="A3" s="7">
        <v>45635</v>
      </c>
      <c r="B3" s="8" t="s">
        <v>15</v>
      </c>
      <c r="C3" s="8" t="s">
        <v>12</v>
      </c>
      <c r="D3" s="9">
        <v>0.26666666666666666</v>
      </c>
      <c r="E3" s="9">
        <v>0.33680555555555558</v>
      </c>
      <c r="F3" s="10">
        <v>7.013888888888889E-2</v>
      </c>
      <c r="G3" s="11">
        <v>7.013888888888889E-2</v>
      </c>
      <c r="H3" s="11">
        <v>0</v>
      </c>
      <c r="I3" s="11" t="s">
        <v>13</v>
      </c>
      <c r="J3" s="5" t="s">
        <v>13</v>
      </c>
      <c r="K3" s="12" t="s">
        <v>13</v>
      </c>
      <c r="L3" s="5"/>
      <c r="M3" s="13" t="s">
        <v>16</v>
      </c>
      <c r="N3" s="14">
        <v>0.17004419191919193</v>
      </c>
      <c r="P3" s="19"/>
      <c r="R3" s="19"/>
      <c r="T3" s="15"/>
    </row>
    <row r="4" spans="1:20" ht="15.75">
      <c r="A4" s="7">
        <v>45635</v>
      </c>
      <c r="B4" s="8" t="s">
        <v>17</v>
      </c>
      <c r="C4" s="8" t="s">
        <v>12</v>
      </c>
      <c r="D4" s="9">
        <v>0.2722222222222222</v>
      </c>
      <c r="E4" s="9">
        <v>0.36249999999999999</v>
      </c>
      <c r="F4" s="10">
        <v>9.0277777777777776E-2</v>
      </c>
      <c r="G4" s="11">
        <v>9.0277777777777776E-2</v>
      </c>
      <c r="H4" s="11">
        <v>2.5694444444444409E-2</v>
      </c>
      <c r="I4" s="11" t="s">
        <v>13</v>
      </c>
      <c r="J4" s="5" t="s">
        <v>13</v>
      </c>
      <c r="K4" s="12" t="s">
        <v>13</v>
      </c>
      <c r="L4" s="5"/>
      <c r="M4" s="13" t="s">
        <v>18</v>
      </c>
      <c r="N4" s="14">
        <v>7.0408950617283838E-3</v>
      </c>
      <c r="P4" s="19"/>
      <c r="R4" s="19"/>
    </row>
    <row r="5" spans="1:20" ht="15.75">
      <c r="A5" s="7">
        <v>45635</v>
      </c>
      <c r="B5" s="8" t="s">
        <v>19</v>
      </c>
      <c r="C5" s="8" t="s">
        <v>12</v>
      </c>
      <c r="D5" s="9">
        <v>0.2722222222222222</v>
      </c>
      <c r="E5" s="9">
        <v>0.36249999999999999</v>
      </c>
      <c r="F5" s="10">
        <v>9.0277777777777776E-2</v>
      </c>
      <c r="G5" s="11">
        <v>9.0277777777777776E-2</v>
      </c>
      <c r="H5" s="11">
        <v>2.5694444444444409E-2</v>
      </c>
      <c r="I5" s="11" t="s">
        <v>13</v>
      </c>
      <c r="J5" s="5" t="s">
        <v>13</v>
      </c>
      <c r="K5" s="12" t="s">
        <v>13</v>
      </c>
      <c r="L5" s="5"/>
    </row>
    <row r="6" spans="1:20" ht="15.75">
      <c r="A6" s="7">
        <v>45635</v>
      </c>
      <c r="B6" s="8" t="s">
        <v>20</v>
      </c>
      <c r="C6" s="8" t="s">
        <v>12</v>
      </c>
      <c r="D6" s="9">
        <v>0.2722222222222222</v>
      </c>
      <c r="E6" s="9">
        <v>0.36249999999999999</v>
      </c>
      <c r="F6" s="10">
        <v>9.0277777777777776E-2</v>
      </c>
      <c r="G6" s="11">
        <v>9.0277777777777776E-2</v>
      </c>
      <c r="H6" s="11">
        <v>2.5694444444444409E-2</v>
      </c>
      <c r="I6" s="11" t="s">
        <v>13</v>
      </c>
      <c r="J6" s="5" t="s">
        <v>13</v>
      </c>
      <c r="K6" s="12" t="s">
        <v>13</v>
      </c>
      <c r="L6" s="5"/>
      <c r="N6" s="6"/>
      <c r="Q6" s="16"/>
    </row>
    <row r="7" spans="1:20" ht="15.75">
      <c r="A7" s="7">
        <v>45635</v>
      </c>
      <c r="B7" s="8" t="s">
        <v>21</v>
      </c>
      <c r="C7" s="8" t="s">
        <v>12</v>
      </c>
      <c r="D7" s="9">
        <v>0.2722222222222222</v>
      </c>
      <c r="E7" s="9">
        <v>0.36249999999999999</v>
      </c>
      <c r="F7" s="10">
        <v>9.0277777777777776E-2</v>
      </c>
      <c r="G7" s="11">
        <v>9.0277777777777776E-2</v>
      </c>
      <c r="H7" s="11">
        <v>2.5694444444444409E-2</v>
      </c>
      <c r="I7" s="11" t="s">
        <v>13</v>
      </c>
      <c r="J7" s="5" t="s">
        <v>13</v>
      </c>
      <c r="K7" s="12" t="s">
        <v>13</v>
      </c>
      <c r="L7" s="5"/>
      <c r="N7" s="17"/>
    </row>
    <row r="8" spans="1:20" ht="15.75">
      <c r="A8" s="7">
        <v>45635</v>
      </c>
      <c r="B8" s="8" t="s">
        <v>22</v>
      </c>
      <c r="C8" s="8" t="s">
        <v>12</v>
      </c>
      <c r="D8" s="9">
        <v>0.28333333333333333</v>
      </c>
      <c r="E8" s="9">
        <v>0.37638888888888888</v>
      </c>
      <c r="F8" s="10">
        <v>9.3055555555555558E-2</v>
      </c>
      <c r="G8" s="11">
        <v>9.3055555555555558E-2</v>
      </c>
      <c r="H8" s="11">
        <v>1.3888888888888895E-2</v>
      </c>
      <c r="I8" s="11" t="s">
        <v>13</v>
      </c>
      <c r="J8" s="5" t="s">
        <v>13</v>
      </c>
      <c r="K8" s="12" t="s">
        <v>13</v>
      </c>
      <c r="L8" s="5"/>
      <c r="N8" s="17"/>
    </row>
    <row r="9" spans="1:20" ht="15.75">
      <c r="A9" s="7">
        <v>45635</v>
      </c>
      <c r="B9" s="8" t="s">
        <v>23</v>
      </c>
      <c r="C9" s="8" t="s">
        <v>12</v>
      </c>
      <c r="D9" s="9">
        <v>0.28333333333333333</v>
      </c>
      <c r="E9" s="9">
        <v>0.37638888888888888</v>
      </c>
      <c r="F9" s="10">
        <v>9.3055555555555558E-2</v>
      </c>
      <c r="G9" s="11">
        <v>9.3055555555555558E-2</v>
      </c>
      <c r="H9" s="11">
        <v>1.3888888888888895E-2</v>
      </c>
      <c r="I9" s="11" t="s">
        <v>13</v>
      </c>
      <c r="J9" s="5" t="s">
        <v>13</v>
      </c>
      <c r="K9" s="12" t="s">
        <v>13</v>
      </c>
      <c r="L9" s="5"/>
      <c r="N9" s="18"/>
    </row>
    <row r="10" spans="1:20" ht="15.75">
      <c r="A10" s="7">
        <v>45635</v>
      </c>
      <c r="B10" s="8" t="s">
        <v>24</v>
      </c>
      <c r="C10" s="8" t="s">
        <v>12</v>
      </c>
      <c r="D10" s="9">
        <v>0.28333333333333333</v>
      </c>
      <c r="E10" s="9">
        <v>0.37638888888888888</v>
      </c>
      <c r="F10" s="10">
        <v>9.3055555555555558E-2</v>
      </c>
      <c r="G10" s="11">
        <v>9.3055555555555558E-2</v>
      </c>
      <c r="H10" s="11">
        <v>1.3888888888888895E-2</v>
      </c>
      <c r="I10" s="11" t="s">
        <v>13</v>
      </c>
      <c r="J10" s="5" t="s">
        <v>13</v>
      </c>
      <c r="K10" s="12" t="s">
        <v>13</v>
      </c>
      <c r="L10" s="5"/>
      <c r="N10" s="18"/>
    </row>
    <row r="11" spans="1:20" ht="15.75">
      <c r="A11" s="7">
        <v>45635</v>
      </c>
      <c r="B11" s="8" t="s">
        <v>25</v>
      </c>
      <c r="C11" s="8" t="s">
        <v>12</v>
      </c>
      <c r="D11" s="9">
        <v>0.28333333333333333</v>
      </c>
      <c r="E11" s="9">
        <v>0.37638888888888888</v>
      </c>
      <c r="F11" s="10">
        <v>9.3055555555555558E-2</v>
      </c>
      <c r="G11" s="11">
        <v>9.3055555555555558E-2</v>
      </c>
      <c r="H11" s="11">
        <v>1.3888888888888895E-2</v>
      </c>
      <c r="I11" s="11" t="s">
        <v>13</v>
      </c>
      <c r="J11" s="5" t="s">
        <v>13</v>
      </c>
      <c r="K11" s="12" t="s">
        <v>13</v>
      </c>
      <c r="L11" s="5"/>
    </row>
    <row r="12" spans="1:20" ht="15.75">
      <c r="A12" s="7">
        <v>45635</v>
      </c>
      <c r="B12" s="8" t="s">
        <v>26</v>
      </c>
      <c r="C12" s="8" t="s">
        <v>27</v>
      </c>
      <c r="D12" s="9">
        <v>0.28888888888888886</v>
      </c>
      <c r="E12" s="9">
        <v>0.4513888888888889</v>
      </c>
      <c r="F12" s="10">
        <v>0.16250000000000001</v>
      </c>
      <c r="G12" s="11">
        <v>0.16250000000000001</v>
      </c>
      <c r="H12" s="11">
        <v>0</v>
      </c>
      <c r="I12" s="11" t="s">
        <v>13</v>
      </c>
      <c r="J12" s="5" t="s">
        <v>13</v>
      </c>
      <c r="K12" s="12" t="s">
        <v>13</v>
      </c>
      <c r="L12" s="5"/>
    </row>
    <row r="13" spans="1:20" ht="15.75">
      <c r="A13" s="7">
        <v>45635</v>
      </c>
      <c r="B13" s="8" t="s">
        <v>28</v>
      </c>
      <c r="C13" s="8" t="s">
        <v>27</v>
      </c>
      <c r="D13" s="9">
        <v>0.28888888888888886</v>
      </c>
      <c r="E13" s="9">
        <v>0.4513888888888889</v>
      </c>
      <c r="F13" s="10">
        <v>0.16250000000000001</v>
      </c>
      <c r="G13" s="11">
        <v>0.16250000000000001</v>
      </c>
      <c r="H13" s="11">
        <v>0</v>
      </c>
      <c r="I13" s="11" t="s">
        <v>13</v>
      </c>
      <c r="J13" s="5" t="s">
        <v>13</v>
      </c>
      <c r="K13" s="12" t="s">
        <v>13</v>
      </c>
      <c r="L13" s="5"/>
    </row>
    <row r="14" spans="1:20" ht="15.75">
      <c r="A14" s="7">
        <v>45635</v>
      </c>
      <c r="B14" s="8" t="s">
        <v>29</v>
      </c>
      <c r="C14" s="8" t="s">
        <v>27</v>
      </c>
      <c r="D14" s="9">
        <v>0.28888888888888886</v>
      </c>
      <c r="E14" s="9">
        <v>0.45555555555555555</v>
      </c>
      <c r="F14" s="10">
        <v>0.16666666666666666</v>
      </c>
      <c r="G14" s="11">
        <v>0.16250000000000001</v>
      </c>
      <c r="H14" s="11">
        <v>0</v>
      </c>
      <c r="I14" s="11" t="s">
        <v>13</v>
      </c>
      <c r="J14" s="5" t="s">
        <v>13</v>
      </c>
      <c r="K14" s="12" t="s">
        <v>13</v>
      </c>
      <c r="L14" s="5"/>
      <c r="O14" s="6"/>
    </row>
    <row r="15" spans="1:20" ht="15.75">
      <c r="A15" s="7">
        <v>45635</v>
      </c>
      <c r="B15" s="8" t="s">
        <v>30</v>
      </c>
      <c r="C15" s="8" t="s">
        <v>27</v>
      </c>
      <c r="D15" s="9">
        <v>0.29444444444444445</v>
      </c>
      <c r="E15" s="9">
        <v>0.45555555555555555</v>
      </c>
      <c r="F15" s="10">
        <v>0.16111111111111112</v>
      </c>
      <c r="G15" s="11">
        <v>0.16111111111111112</v>
      </c>
      <c r="H15" s="11">
        <v>4.1666666666666519E-3</v>
      </c>
      <c r="I15" s="11" t="s">
        <v>13</v>
      </c>
      <c r="J15" s="5" t="s">
        <v>13</v>
      </c>
      <c r="K15" s="12" t="s">
        <v>13</v>
      </c>
      <c r="L15" s="5"/>
      <c r="O15" s="6"/>
    </row>
    <row r="16" spans="1:20" ht="15.75">
      <c r="A16" s="7">
        <v>45635</v>
      </c>
      <c r="B16" s="8" t="s">
        <v>31</v>
      </c>
      <c r="C16" s="8" t="s">
        <v>27</v>
      </c>
      <c r="D16" s="9">
        <v>0.29444444444444445</v>
      </c>
      <c r="E16" s="9">
        <v>0.45555555555555555</v>
      </c>
      <c r="F16" s="10">
        <v>0.16111111111111112</v>
      </c>
      <c r="G16" s="11">
        <v>0.16111111111111112</v>
      </c>
      <c r="H16" s="11">
        <v>4.1666666666666519E-3</v>
      </c>
      <c r="I16" s="11" t="s">
        <v>13</v>
      </c>
      <c r="J16" s="5" t="s">
        <v>13</v>
      </c>
      <c r="K16" s="12" t="s">
        <v>13</v>
      </c>
      <c r="L16" s="5"/>
      <c r="O16" s="6"/>
    </row>
    <row r="17" spans="1:16" ht="15.75">
      <c r="A17" s="7">
        <v>45635</v>
      </c>
      <c r="B17" s="8" t="s">
        <v>32</v>
      </c>
      <c r="C17" s="8" t="s">
        <v>27</v>
      </c>
      <c r="D17" s="9">
        <v>0.29444444444444445</v>
      </c>
      <c r="E17" s="9">
        <v>0.45555555555555555</v>
      </c>
      <c r="F17" s="10">
        <v>0.16111111111111112</v>
      </c>
      <c r="G17" s="11">
        <v>0.16111111111111112</v>
      </c>
      <c r="H17" s="11">
        <v>4.1666666666666519E-3</v>
      </c>
      <c r="I17" s="11" t="s">
        <v>13</v>
      </c>
      <c r="J17" s="5" t="s">
        <v>13</v>
      </c>
      <c r="K17" s="12" t="s">
        <v>13</v>
      </c>
      <c r="L17" s="5"/>
    </row>
    <row r="18" spans="1:16" ht="15.75">
      <c r="A18" s="7">
        <v>45635</v>
      </c>
      <c r="B18" s="8" t="s">
        <v>33</v>
      </c>
      <c r="C18" s="8" t="s">
        <v>27</v>
      </c>
      <c r="D18" s="9">
        <v>0.3</v>
      </c>
      <c r="E18" s="9">
        <v>0.46944444444444444</v>
      </c>
      <c r="F18" s="10">
        <v>0.16944444444444445</v>
      </c>
      <c r="G18" s="11">
        <v>0.16944444444444445</v>
      </c>
      <c r="H18" s="11">
        <v>1.3888888888888895E-2</v>
      </c>
      <c r="I18" s="11" t="s">
        <v>13</v>
      </c>
      <c r="J18" s="5" t="s">
        <v>13</v>
      </c>
      <c r="K18" s="12" t="s">
        <v>13</v>
      </c>
      <c r="L18" s="5"/>
    </row>
    <row r="19" spans="1:16" ht="15.75">
      <c r="A19" s="7">
        <v>45635</v>
      </c>
      <c r="B19" s="8" t="s">
        <v>34</v>
      </c>
      <c r="C19" s="8" t="s">
        <v>27</v>
      </c>
      <c r="D19" s="9">
        <v>0.3</v>
      </c>
      <c r="E19" s="9">
        <v>0.46944444444444444</v>
      </c>
      <c r="F19" s="10">
        <v>0.16944444444444445</v>
      </c>
      <c r="G19" s="11">
        <v>0.16944444444444445</v>
      </c>
      <c r="H19" s="11">
        <v>1.3888888888888895E-2</v>
      </c>
      <c r="I19" s="11" t="s">
        <v>13</v>
      </c>
      <c r="J19" s="5" t="s">
        <v>13</v>
      </c>
      <c r="K19" s="12" t="s">
        <v>13</v>
      </c>
      <c r="L19" s="5"/>
    </row>
    <row r="20" spans="1:16" ht="15.75">
      <c r="A20" s="7">
        <v>45635</v>
      </c>
      <c r="B20" s="8" t="s">
        <v>35</v>
      </c>
      <c r="C20" s="8" t="s">
        <v>27</v>
      </c>
      <c r="D20" s="9">
        <v>0.30555555555555558</v>
      </c>
      <c r="E20" s="9">
        <v>0.47361111111111109</v>
      </c>
      <c r="F20" s="10">
        <v>0.16805555555555557</v>
      </c>
      <c r="G20" s="11">
        <v>0.1673611111111111</v>
      </c>
      <c r="H20" s="11">
        <v>3.4722222222222099E-3</v>
      </c>
      <c r="I20" s="11" t="s">
        <v>13</v>
      </c>
      <c r="J20" s="5" t="s">
        <v>13</v>
      </c>
      <c r="K20" s="12" t="s">
        <v>13</v>
      </c>
      <c r="L20" s="5"/>
    </row>
    <row r="21" spans="1:16" ht="15.75">
      <c r="A21" s="7">
        <v>45635</v>
      </c>
      <c r="B21" s="8" t="s">
        <v>36</v>
      </c>
      <c r="C21" s="8" t="s">
        <v>27</v>
      </c>
      <c r="D21" s="9">
        <v>0.30555555555555558</v>
      </c>
      <c r="E21" s="9">
        <v>0.47361111111111109</v>
      </c>
      <c r="F21" s="10">
        <v>0.16805555555555557</v>
      </c>
      <c r="G21" s="11">
        <v>0.1673611111111111</v>
      </c>
      <c r="H21" s="11">
        <v>3.4722222222222099E-3</v>
      </c>
      <c r="I21" s="11" t="s">
        <v>13</v>
      </c>
      <c r="J21" s="5" t="s">
        <v>13</v>
      </c>
      <c r="K21" s="12" t="s">
        <v>13</v>
      </c>
      <c r="L21" s="5"/>
    </row>
    <row r="22" spans="1:16" ht="15.75">
      <c r="A22" s="7">
        <v>45635</v>
      </c>
      <c r="B22" s="8" t="s">
        <v>37</v>
      </c>
      <c r="C22" s="8" t="s">
        <v>27</v>
      </c>
      <c r="D22" s="9">
        <v>0.30555555555555558</v>
      </c>
      <c r="E22" s="9">
        <v>0.47291666666666665</v>
      </c>
      <c r="F22" s="10">
        <v>0.1673611111111111</v>
      </c>
      <c r="G22" s="11">
        <v>0.1673611111111111</v>
      </c>
      <c r="H22" s="11">
        <v>3.4722222222222099E-3</v>
      </c>
      <c r="I22" s="11" t="s">
        <v>13</v>
      </c>
      <c r="J22" s="5" t="s">
        <v>13</v>
      </c>
      <c r="K22" s="12" t="s">
        <v>13</v>
      </c>
      <c r="L22" s="5"/>
      <c r="N22" s="19"/>
      <c r="P22" s="6"/>
    </row>
    <row r="23" spans="1:16" ht="15.75">
      <c r="A23" s="7">
        <v>45635</v>
      </c>
      <c r="B23" s="8" t="s">
        <v>38</v>
      </c>
      <c r="C23" s="8" t="s">
        <v>27</v>
      </c>
      <c r="D23" s="9">
        <v>0.30555555555555558</v>
      </c>
      <c r="E23" s="9">
        <v>0.47361111111111109</v>
      </c>
      <c r="F23" s="10">
        <v>0.16805555555555557</v>
      </c>
      <c r="G23" s="11">
        <v>0.1673611111111111</v>
      </c>
      <c r="H23" s="11">
        <v>3.4722222222222099E-3</v>
      </c>
      <c r="I23" s="11" t="s">
        <v>13</v>
      </c>
      <c r="J23" s="5" t="s">
        <v>13</v>
      </c>
      <c r="K23" s="12" t="s">
        <v>13</v>
      </c>
      <c r="L23" s="5"/>
    </row>
    <row r="24" spans="1:16" ht="15.75">
      <c r="A24" s="7">
        <v>45635</v>
      </c>
      <c r="B24" s="8" t="s">
        <v>39</v>
      </c>
      <c r="C24" s="8" t="s">
        <v>27</v>
      </c>
      <c r="D24" s="9">
        <v>0.31111111111111112</v>
      </c>
      <c r="E24" s="9">
        <v>0.47847222222222224</v>
      </c>
      <c r="F24" s="10">
        <v>0.1673611111111111</v>
      </c>
      <c r="G24" s="11">
        <v>0.1673611111111111</v>
      </c>
      <c r="H24" s="11">
        <v>5.5555555555555913E-3</v>
      </c>
      <c r="I24" s="11" t="s">
        <v>13</v>
      </c>
      <c r="J24" s="5" t="s">
        <v>13</v>
      </c>
      <c r="K24" s="12" t="s">
        <v>13</v>
      </c>
      <c r="L24" s="5"/>
    </row>
    <row r="25" spans="1:16" ht="15.75">
      <c r="A25" s="7">
        <v>45635</v>
      </c>
      <c r="B25" s="8" t="s">
        <v>40</v>
      </c>
      <c r="C25" s="8" t="s">
        <v>27</v>
      </c>
      <c r="D25" s="9">
        <v>0.31666666666666665</v>
      </c>
      <c r="E25" s="9">
        <v>0.48402777777777778</v>
      </c>
      <c r="F25" s="10">
        <v>0.1673611111111111</v>
      </c>
      <c r="G25" s="11">
        <v>0.1673611111111111</v>
      </c>
      <c r="H25" s="11">
        <v>5.5555555555555358E-3</v>
      </c>
      <c r="I25" s="11" t="s">
        <v>13</v>
      </c>
      <c r="J25" s="5" t="s">
        <v>13</v>
      </c>
      <c r="K25" s="12" t="s">
        <v>13</v>
      </c>
      <c r="L25" s="5"/>
    </row>
    <row r="26" spans="1:16" ht="15.75">
      <c r="A26" s="7">
        <v>45635</v>
      </c>
      <c r="B26" s="8" t="s">
        <v>41</v>
      </c>
      <c r="C26" s="8" t="s">
        <v>27</v>
      </c>
      <c r="D26" s="9">
        <v>0.31666666666666665</v>
      </c>
      <c r="E26" s="9">
        <v>0.48402777777777778</v>
      </c>
      <c r="F26" s="10">
        <v>0.1673611111111111</v>
      </c>
      <c r="G26" s="11">
        <v>0.1673611111111111</v>
      </c>
      <c r="H26" s="11">
        <v>5.5555555555555358E-3</v>
      </c>
      <c r="I26" s="11" t="s">
        <v>13</v>
      </c>
      <c r="J26" s="5" t="s">
        <v>13</v>
      </c>
      <c r="K26" s="12" t="s">
        <v>13</v>
      </c>
      <c r="L26" s="5"/>
    </row>
    <row r="27" spans="1:16" ht="15.75">
      <c r="A27" s="7">
        <v>45635</v>
      </c>
      <c r="B27" s="8" t="s">
        <v>42</v>
      </c>
      <c r="C27" s="8" t="s">
        <v>27</v>
      </c>
      <c r="D27" s="9">
        <v>0.31666666666666665</v>
      </c>
      <c r="E27" s="9">
        <v>0.48402777777777778</v>
      </c>
      <c r="F27" s="10">
        <v>0.1673611111111111</v>
      </c>
      <c r="G27" s="11">
        <v>0.1673611111111111</v>
      </c>
      <c r="H27" s="11">
        <v>5.5555555555555358E-3</v>
      </c>
      <c r="I27" s="11" t="s">
        <v>13</v>
      </c>
      <c r="J27" s="5" t="s">
        <v>13</v>
      </c>
      <c r="K27" s="12" t="s">
        <v>13</v>
      </c>
      <c r="L27" s="5"/>
    </row>
    <row r="28" spans="1:16" ht="15.75">
      <c r="A28" s="7">
        <v>45635</v>
      </c>
      <c r="B28" s="8" t="s">
        <v>43</v>
      </c>
      <c r="C28" s="8" t="s">
        <v>27</v>
      </c>
      <c r="D28" s="9">
        <v>0.31666666666666665</v>
      </c>
      <c r="E28" s="9">
        <v>0.48402777777777778</v>
      </c>
      <c r="F28" s="10">
        <v>0.1673611111111111</v>
      </c>
      <c r="G28" s="11">
        <v>0.1673611111111111</v>
      </c>
      <c r="H28" s="11">
        <v>5.5555555555555358E-3</v>
      </c>
      <c r="I28" s="11" t="s">
        <v>13</v>
      </c>
      <c r="J28" s="5" t="s">
        <v>13</v>
      </c>
      <c r="K28" s="12" t="s">
        <v>13</v>
      </c>
      <c r="L28" s="5"/>
    </row>
    <row r="29" spans="1:16" ht="15.75">
      <c r="A29" s="7">
        <v>45635</v>
      </c>
      <c r="B29" s="8" t="s">
        <v>44</v>
      </c>
      <c r="C29" s="8" t="s">
        <v>27</v>
      </c>
      <c r="D29" s="9">
        <v>0.32222222222222224</v>
      </c>
      <c r="E29" s="9">
        <v>0.48958333333333331</v>
      </c>
      <c r="F29" s="10">
        <v>0.1673611111111111</v>
      </c>
      <c r="G29" s="11">
        <v>0.1673611111111111</v>
      </c>
      <c r="H29" s="11">
        <v>5.5555555555555358E-3</v>
      </c>
      <c r="I29" s="11" t="s">
        <v>13</v>
      </c>
      <c r="J29" s="5" t="s">
        <v>13</v>
      </c>
      <c r="K29" s="12" t="s">
        <v>13</v>
      </c>
      <c r="L29" s="5"/>
    </row>
    <row r="30" spans="1:16" ht="15.75">
      <c r="A30" s="7">
        <v>45635</v>
      </c>
      <c r="B30" s="8" t="s">
        <v>45</v>
      </c>
      <c r="C30" s="8" t="s">
        <v>27</v>
      </c>
      <c r="D30" s="9">
        <v>0.32222222222222224</v>
      </c>
      <c r="E30" s="9">
        <v>0.48958333333333331</v>
      </c>
      <c r="F30" s="10">
        <v>0.1673611111111111</v>
      </c>
      <c r="G30" s="11">
        <v>0.1673611111111111</v>
      </c>
      <c r="H30" s="11">
        <v>5.5555555555555358E-3</v>
      </c>
      <c r="I30" s="11" t="s">
        <v>13</v>
      </c>
      <c r="J30" s="5" t="s">
        <v>13</v>
      </c>
      <c r="K30" s="12" t="s">
        <v>13</v>
      </c>
      <c r="L30" s="5"/>
    </row>
    <row r="31" spans="1:16" ht="15.75">
      <c r="A31" s="7">
        <v>45635</v>
      </c>
      <c r="B31" s="8" t="s">
        <v>46</v>
      </c>
      <c r="C31" s="8" t="s">
        <v>27</v>
      </c>
      <c r="D31" s="9">
        <v>0.32777777777777778</v>
      </c>
      <c r="E31" s="9">
        <v>0.49652777777777779</v>
      </c>
      <c r="F31" s="10">
        <v>0.16875000000000001</v>
      </c>
      <c r="G31" s="11">
        <v>0.16805555555555557</v>
      </c>
      <c r="H31" s="11">
        <v>6.2500000000000333E-3</v>
      </c>
      <c r="I31" s="11" t="s">
        <v>13</v>
      </c>
      <c r="J31" s="5" t="s">
        <v>13</v>
      </c>
      <c r="K31" s="12" t="s">
        <v>13</v>
      </c>
      <c r="L31" s="5"/>
    </row>
    <row r="32" spans="1:16" ht="15.75">
      <c r="A32" s="7">
        <v>45635</v>
      </c>
      <c r="B32" s="8" t="s">
        <v>47</v>
      </c>
      <c r="C32" s="8" t="s">
        <v>27</v>
      </c>
      <c r="D32" s="9">
        <v>0.32777777777777778</v>
      </c>
      <c r="E32" s="9">
        <v>0.49652777777777779</v>
      </c>
      <c r="F32" s="10">
        <v>0.16875000000000001</v>
      </c>
      <c r="G32" s="11">
        <v>0.16805555555555557</v>
      </c>
      <c r="H32" s="11">
        <v>6.2500000000000333E-3</v>
      </c>
      <c r="I32" s="11" t="s">
        <v>13</v>
      </c>
      <c r="J32" s="5" t="s">
        <v>13</v>
      </c>
      <c r="K32" s="12" t="s">
        <v>13</v>
      </c>
      <c r="L32" s="5"/>
    </row>
    <row r="33" spans="1:12" ht="15.75">
      <c r="A33" s="7">
        <v>45635</v>
      </c>
      <c r="B33" s="8" t="s">
        <v>48</v>
      </c>
      <c r="C33" s="8" t="s">
        <v>27</v>
      </c>
      <c r="D33" s="9">
        <v>0.32777777777777778</v>
      </c>
      <c r="E33" s="9">
        <v>0.49583333333333335</v>
      </c>
      <c r="F33" s="10">
        <v>0.16805555555555557</v>
      </c>
      <c r="G33" s="11">
        <v>0.16805555555555557</v>
      </c>
      <c r="H33" s="11">
        <v>6.2500000000000333E-3</v>
      </c>
      <c r="I33" s="11" t="s">
        <v>13</v>
      </c>
      <c r="J33" s="5" t="s">
        <v>13</v>
      </c>
      <c r="K33" s="12" t="s">
        <v>13</v>
      </c>
      <c r="L33" s="5"/>
    </row>
    <row r="34" spans="1:12" ht="15.75">
      <c r="A34" s="7">
        <v>45635</v>
      </c>
      <c r="B34" s="8" t="s">
        <v>49</v>
      </c>
      <c r="C34" s="8" t="s">
        <v>27</v>
      </c>
      <c r="D34" s="9">
        <v>0.32777777777777778</v>
      </c>
      <c r="E34" s="9">
        <v>0.49583333333333335</v>
      </c>
      <c r="F34" s="10">
        <v>0.16805555555555557</v>
      </c>
      <c r="G34" s="11">
        <v>0.16805555555555557</v>
      </c>
      <c r="H34" s="11">
        <v>6.2500000000000333E-3</v>
      </c>
      <c r="I34" s="11" t="s">
        <v>13</v>
      </c>
      <c r="J34" s="5" t="s">
        <v>13</v>
      </c>
      <c r="K34" s="12" t="s">
        <v>13</v>
      </c>
      <c r="L34" s="5"/>
    </row>
    <row r="35" spans="1:12" ht="15.75">
      <c r="A35" s="7">
        <v>45635</v>
      </c>
      <c r="B35" s="8" t="s">
        <v>50</v>
      </c>
      <c r="C35" s="8" t="s">
        <v>27</v>
      </c>
      <c r="D35" s="9">
        <v>0.33333333333333331</v>
      </c>
      <c r="E35" s="9">
        <v>0.5</v>
      </c>
      <c r="F35" s="10">
        <v>0.16666666666666666</v>
      </c>
      <c r="G35" s="11">
        <v>0.16666666666666666</v>
      </c>
      <c r="H35" s="11">
        <v>4.1666666666666519E-3</v>
      </c>
      <c r="I35" s="11" t="s">
        <v>13</v>
      </c>
      <c r="J35" s="5" t="s">
        <v>13</v>
      </c>
      <c r="K35" s="12" t="s">
        <v>13</v>
      </c>
      <c r="L35" s="5"/>
    </row>
    <row r="36" spans="1:12" ht="15.75">
      <c r="A36" s="7">
        <v>45635</v>
      </c>
      <c r="B36" s="8" t="s">
        <v>51</v>
      </c>
      <c r="C36" s="8" t="s">
        <v>27</v>
      </c>
      <c r="D36" s="9">
        <v>0.33333333333333331</v>
      </c>
      <c r="E36" s="9">
        <v>0.5</v>
      </c>
      <c r="F36" s="10">
        <v>0.16666666666666666</v>
      </c>
      <c r="G36" s="11">
        <v>0.16666666666666666</v>
      </c>
      <c r="H36" s="11">
        <v>4.1666666666666519E-3</v>
      </c>
      <c r="I36" s="11" t="s">
        <v>13</v>
      </c>
      <c r="J36" s="5" t="s">
        <v>13</v>
      </c>
      <c r="K36" s="12" t="s">
        <v>13</v>
      </c>
      <c r="L36" s="5"/>
    </row>
    <row r="37" spans="1:12" ht="15.75">
      <c r="A37" s="7">
        <v>45635</v>
      </c>
      <c r="B37" s="8" t="s">
        <v>52</v>
      </c>
      <c r="C37" s="8" t="s">
        <v>27</v>
      </c>
      <c r="D37" s="9">
        <v>0.33888888888888891</v>
      </c>
      <c r="E37" s="9">
        <v>0.5131944444444444</v>
      </c>
      <c r="F37" s="10">
        <v>0.17430555555555555</v>
      </c>
      <c r="G37" s="11">
        <v>0.17430555555555555</v>
      </c>
      <c r="H37" s="11">
        <v>1.3194444444444398E-2</v>
      </c>
      <c r="I37" s="11" t="s">
        <v>13</v>
      </c>
      <c r="J37" s="5" t="s">
        <v>13</v>
      </c>
      <c r="K37" s="12" t="s">
        <v>13</v>
      </c>
      <c r="L37" s="5"/>
    </row>
    <row r="38" spans="1:12" ht="15.75">
      <c r="A38" s="7">
        <v>45635</v>
      </c>
      <c r="B38" s="8" t="s">
        <v>53</v>
      </c>
      <c r="C38" s="8" t="s">
        <v>27</v>
      </c>
      <c r="D38" s="9">
        <v>0.33888888888888891</v>
      </c>
      <c r="E38" s="9">
        <v>0.5131944444444444</v>
      </c>
      <c r="F38" s="10">
        <v>0.17430555555555555</v>
      </c>
      <c r="G38" s="11">
        <v>0.17430555555555555</v>
      </c>
      <c r="H38" s="11">
        <v>1.3194444444444398E-2</v>
      </c>
      <c r="I38" s="11" t="s">
        <v>13</v>
      </c>
      <c r="J38" s="5" t="s">
        <v>13</v>
      </c>
      <c r="K38" s="12" t="s">
        <v>13</v>
      </c>
      <c r="L38" s="5"/>
    </row>
    <row r="39" spans="1:12" ht="15.75">
      <c r="A39" s="7">
        <v>45635</v>
      </c>
      <c r="B39" s="8" t="s">
        <v>54</v>
      </c>
      <c r="C39" s="8" t="s">
        <v>27</v>
      </c>
      <c r="D39" s="9">
        <v>0.33888888888888891</v>
      </c>
      <c r="E39" s="9">
        <v>0.5131944444444444</v>
      </c>
      <c r="F39" s="10">
        <v>0.17430555555555555</v>
      </c>
      <c r="G39" s="11">
        <v>0.17430555555555555</v>
      </c>
      <c r="H39" s="11">
        <v>1.3194444444444398E-2</v>
      </c>
      <c r="I39" s="11" t="s">
        <v>13</v>
      </c>
      <c r="J39" s="5" t="s">
        <v>13</v>
      </c>
      <c r="K39" s="12" t="s">
        <v>13</v>
      </c>
      <c r="L39" s="5"/>
    </row>
    <row r="40" spans="1:12" ht="15.75">
      <c r="A40" s="7">
        <v>45635</v>
      </c>
      <c r="B40" s="8" t="s">
        <v>55</v>
      </c>
      <c r="C40" s="8" t="s">
        <v>27</v>
      </c>
      <c r="D40" s="9">
        <v>0.33888888888888891</v>
      </c>
      <c r="E40" s="9">
        <v>0.5131944444444444</v>
      </c>
      <c r="F40" s="10">
        <v>0.17430555555555555</v>
      </c>
      <c r="G40" s="11">
        <v>0.17430555555555555</v>
      </c>
      <c r="H40" s="11">
        <v>1.3194444444444398E-2</v>
      </c>
      <c r="I40" s="11" t="s">
        <v>13</v>
      </c>
      <c r="J40" s="5" t="s">
        <v>13</v>
      </c>
      <c r="K40" s="12" t="s">
        <v>13</v>
      </c>
      <c r="L40" s="5"/>
    </row>
    <row r="41" spans="1:12" ht="15.75">
      <c r="A41" s="7">
        <v>45635</v>
      </c>
      <c r="B41" s="8" t="s">
        <v>56</v>
      </c>
      <c r="C41" s="8" t="s">
        <v>27</v>
      </c>
      <c r="D41" s="9">
        <v>0.34444444444444444</v>
      </c>
      <c r="E41" s="9">
        <v>0.51875000000000004</v>
      </c>
      <c r="F41" s="10">
        <v>0.17430555555555555</v>
      </c>
      <c r="G41" s="11">
        <v>0.17430555555555555</v>
      </c>
      <c r="H41" s="11">
        <v>5.5555555555556468E-3</v>
      </c>
      <c r="I41" s="11" t="s">
        <v>13</v>
      </c>
      <c r="J41" s="5" t="s">
        <v>13</v>
      </c>
      <c r="K41" s="12" t="s">
        <v>13</v>
      </c>
      <c r="L41" s="5"/>
    </row>
    <row r="42" spans="1:12" ht="15.75">
      <c r="A42" s="7">
        <v>45635</v>
      </c>
      <c r="B42" s="8" t="s">
        <v>57</v>
      </c>
      <c r="C42" s="8" t="s">
        <v>27</v>
      </c>
      <c r="D42" s="9">
        <v>0.34444444444444444</v>
      </c>
      <c r="E42" s="9">
        <v>0.51875000000000004</v>
      </c>
      <c r="F42" s="10">
        <v>0.17430555555555555</v>
      </c>
      <c r="G42" s="11">
        <v>0.17430555555555555</v>
      </c>
      <c r="H42" s="11">
        <v>5.5555555555556468E-3</v>
      </c>
      <c r="I42" s="11" t="s">
        <v>13</v>
      </c>
      <c r="J42" s="5" t="s">
        <v>13</v>
      </c>
      <c r="K42" s="12" t="s">
        <v>13</v>
      </c>
      <c r="L42" s="5"/>
    </row>
    <row r="43" spans="1:12" ht="15.75">
      <c r="A43" s="7">
        <v>45635</v>
      </c>
      <c r="B43" s="8" t="s">
        <v>58</v>
      </c>
      <c r="C43" s="8" t="s">
        <v>27</v>
      </c>
      <c r="D43" s="9">
        <v>0.35</v>
      </c>
      <c r="E43" s="9">
        <v>0.52569444444444446</v>
      </c>
      <c r="F43" s="10">
        <v>0.17569444444444443</v>
      </c>
      <c r="G43" s="11">
        <v>0.17569444444444443</v>
      </c>
      <c r="H43" s="11">
        <v>6.9444444444444198E-3</v>
      </c>
      <c r="I43" s="11" t="s">
        <v>13</v>
      </c>
      <c r="J43" s="5" t="s">
        <v>13</v>
      </c>
      <c r="K43" s="12" t="s">
        <v>13</v>
      </c>
      <c r="L43" s="5"/>
    </row>
    <row r="44" spans="1:12" ht="15.75">
      <c r="A44" s="7">
        <v>45635</v>
      </c>
      <c r="B44" s="8" t="s">
        <v>59</v>
      </c>
      <c r="C44" s="8" t="s">
        <v>27</v>
      </c>
      <c r="D44" s="9">
        <v>0.35</v>
      </c>
      <c r="E44" s="9">
        <v>0.52569444444444446</v>
      </c>
      <c r="F44" s="10">
        <v>0.17569444444444443</v>
      </c>
      <c r="G44" s="11">
        <v>0.17569444444444443</v>
      </c>
      <c r="H44" s="11">
        <v>6.9444444444444198E-3</v>
      </c>
      <c r="I44" s="11" t="s">
        <v>13</v>
      </c>
      <c r="J44" s="5" t="s">
        <v>13</v>
      </c>
      <c r="K44" s="12" t="s">
        <v>13</v>
      </c>
      <c r="L44" s="5"/>
    </row>
    <row r="45" spans="1:12" ht="15.75">
      <c r="A45" s="7">
        <v>45635</v>
      </c>
      <c r="B45" s="8" t="s">
        <v>60</v>
      </c>
      <c r="C45" s="8" t="s">
        <v>27</v>
      </c>
      <c r="D45" s="9">
        <v>0.35</v>
      </c>
      <c r="E45" s="9">
        <v>0.52569444444444446</v>
      </c>
      <c r="F45" s="10">
        <v>0.17569444444444443</v>
      </c>
      <c r="G45" s="11">
        <v>0.17569444444444443</v>
      </c>
      <c r="H45" s="11">
        <v>6.9444444444444198E-3</v>
      </c>
      <c r="I45" s="11" t="s">
        <v>13</v>
      </c>
      <c r="J45" s="5" t="s">
        <v>13</v>
      </c>
      <c r="K45" s="12" t="s">
        <v>13</v>
      </c>
      <c r="L45" s="5"/>
    </row>
    <row r="46" spans="1:12" ht="15.75">
      <c r="A46" s="7">
        <v>45635</v>
      </c>
      <c r="B46" s="8" t="s">
        <v>61</v>
      </c>
      <c r="C46" s="8" t="s">
        <v>27</v>
      </c>
      <c r="D46" s="9">
        <v>0.35</v>
      </c>
      <c r="E46" s="9">
        <v>0.52569444444444446</v>
      </c>
      <c r="F46" s="10">
        <v>0.17569444444444443</v>
      </c>
      <c r="G46" s="11">
        <v>0.17569444444444443</v>
      </c>
      <c r="H46" s="11">
        <v>6.9444444444444198E-3</v>
      </c>
      <c r="I46" s="11" t="s">
        <v>13</v>
      </c>
      <c r="J46" s="5" t="s">
        <v>13</v>
      </c>
      <c r="K46" s="12" t="s">
        <v>13</v>
      </c>
      <c r="L46" s="5"/>
    </row>
    <row r="47" spans="1:12" ht="15.75">
      <c r="A47" s="7">
        <v>45635</v>
      </c>
      <c r="B47" s="8" t="s">
        <v>62</v>
      </c>
      <c r="C47" s="8" t="s">
        <v>27</v>
      </c>
      <c r="D47" s="9">
        <v>0.35555555555555557</v>
      </c>
      <c r="E47" s="9">
        <v>0.52916666666666667</v>
      </c>
      <c r="F47" s="10">
        <v>0.1736111111111111</v>
      </c>
      <c r="G47" s="11">
        <v>0.1736111111111111</v>
      </c>
      <c r="H47" s="11">
        <v>3.4722222222222099E-3</v>
      </c>
      <c r="I47" s="11" t="s">
        <v>13</v>
      </c>
      <c r="J47" s="5" t="s">
        <v>13</v>
      </c>
      <c r="K47" s="12" t="s">
        <v>13</v>
      </c>
      <c r="L47" s="5"/>
    </row>
    <row r="48" spans="1:12" ht="15.75">
      <c r="A48" s="7">
        <v>45635</v>
      </c>
      <c r="B48" s="8" t="s">
        <v>63</v>
      </c>
      <c r="C48" s="8" t="s">
        <v>27</v>
      </c>
      <c r="D48" s="9">
        <v>0.35555555555555557</v>
      </c>
      <c r="E48" s="9">
        <v>0.52916666666666667</v>
      </c>
      <c r="F48" s="10">
        <v>0.1736111111111111</v>
      </c>
      <c r="G48" s="11">
        <v>0.1736111111111111</v>
      </c>
      <c r="H48" s="11">
        <v>3.4722222222222099E-3</v>
      </c>
      <c r="I48" s="11" t="s">
        <v>13</v>
      </c>
      <c r="J48" s="5" t="s">
        <v>13</v>
      </c>
      <c r="K48" s="12" t="s">
        <v>13</v>
      </c>
      <c r="L48" s="5"/>
    </row>
    <row r="49" spans="1:12" ht="15.75">
      <c r="A49" s="7">
        <v>45635</v>
      </c>
      <c r="B49" s="8" t="s">
        <v>64</v>
      </c>
      <c r="C49" s="8" t="s">
        <v>27</v>
      </c>
      <c r="D49" s="9">
        <v>0.35555555555555557</v>
      </c>
      <c r="E49" s="9">
        <v>0.52916666666666667</v>
      </c>
      <c r="F49" s="10">
        <v>0.1736111111111111</v>
      </c>
      <c r="G49" s="11">
        <v>0.1736111111111111</v>
      </c>
      <c r="H49" s="11">
        <v>3.4722222222222099E-3</v>
      </c>
      <c r="I49" s="11" t="s">
        <v>13</v>
      </c>
      <c r="J49" s="5" t="s">
        <v>13</v>
      </c>
      <c r="K49" s="12" t="s">
        <v>13</v>
      </c>
      <c r="L49" s="5"/>
    </row>
    <row r="50" spans="1:12" ht="15.75">
      <c r="A50" s="7">
        <v>45635</v>
      </c>
      <c r="B50" s="8" t="s">
        <v>65</v>
      </c>
      <c r="C50" s="8" t="s">
        <v>27</v>
      </c>
      <c r="D50" s="9">
        <v>0.3611111111111111</v>
      </c>
      <c r="E50" s="9">
        <v>0.53611111111111109</v>
      </c>
      <c r="F50" s="10">
        <v>0.17499999999999999</v>
      </c>
      <c r="G50" s="11">
        <v>0.17499999999999999</v>
      </c>
      <c r="H50" s="11">
        <v>6.9444444444444198E-3</v>
      </c>
      <c r="I50" s="11" t="s">
        <v>13</v>
      </c>
      <c r="J50" s="5" t="s">
        <v>13</v>
      </c>
      <c r="K50" s="12" t="s">
        <v>13</v>
      </c>
      <c r="L50" s="5"/>
    </row>
    <row r="51" spans="1:12" ht="15.75">
      <c r="A51" s="7">
        <v>45635</v>
      </c>
      <c r="B51" s="8" t="s">
        <v>66</v>
      </c>
      <c r="C51" s="8" t="s">
        <v>27</v>
      </c>
      <c r="D51" s="9">
        <v>0.3611111111111111</v>
      </c>
      <c r="E51" s="9">
        <v>0.53611111111111109</v>
      </c>
      <c r="F51" s="10">
        <v>0.17499999999999999</v>
      </c>
      <c r="G51" s="11">
        <v>0.17499999999999999</v>
      </c>
      <c r="H51" s="11">
        <v>6.9444444444444198E-3</v>
      </c>
      <c r="I51" s="11" t="s">
        <v>13</v>
      </c>
      <c r="J51" s="5" t="s">
        <v>13</v>
      </c>
      <c r="K51" s="12" t="s">
        <v>13</v>
      </c>
      <c r="L51" s="5"/>
    </row>
    <row r="52" spans="1:12" ht="15.75">
      <c r="A52" s="7">
        <v>45635</v>
      </c>
      <c r="B52" s="8" t="s">
        <v>67</v>
      </c>
      <c r="C52" s="8" t="s">
        <v>27</v>
      </c>
      <c r="D52" s="9">
        <v>0.3611111111111111</v>
      </c>
      <c r="E52" s="9">
        <v>0.53611111111111109</v>
      </c>
      <c r="F52" s="10">
        <v>0.17499999999999999</v>
      </c>
      <c r="G52" s="11">
        <v>0.17499999999999999</v>
      </c>
      <c r="H52" s="11">
        <v>6.9444444444444198E-3</v>
      </c>
      <c r="I52" s="11" t="s">
        <v>13</v>
      </c>
      <c r="J52" s="5" t="s">
        <v>13</v>
      </c>
      <c r="K52" s="12" t="s">
        <v>13</v>
      </c>
      <c r="L52" s="5"/>
    </row>
    <row r="53" spans="1:12" ht="15.75">
      <c r="A53" s="7">
        <v>45635</v>
      </c>
      <c r="B53" s="8" t="s">
        <v>68</v>
      </c>
      <c r="C53" s="8" t="s">
        <v>27</v>
      </c>
      <c r="D53" s="9">
        <v>0.36666666666666664</v>
      </c>
      <c r="E53" s="8" t="s">
        <v>69</v>
      </c>
      <c r="F53" s="10">
        <v>0.17708333333333334</v>
      </c>
      <c r="G53" s="11">
        <v>0.17708333333333334</v>
      </c>
      <c r="H53" s="11">
        <v>7.6388888888888618E-3</v>
      </c>
      <c r="I53" s="11" t="s">
        <v>13</v>
      </c>
      <c r="J53" s="5" t="s">
        <v>13</v>
      </c>
      <c r="K53" s="12" t="s">
        <v>13</v>
      </c>
      <c r="L53" s="5"/>
    </row>
    <row r="54" spans="1:12" ht="15.75">
      <c r="A54" s="7">
        <v>45635</v>
      </c>
      <c r="B54" s="8" t="s">
        <v>70</v>
      </c>
      <c r="C54" s="8" t="s">
        <v>27</v>
      </c>
      <c r="D54" s="9">
        <v>0.36666666666666664</v>
      </c>
      <c r="E54" s="8" t="s">
        <v>69</v>
      </c>
      <c r="F54" s="10">
        <v>0.17708333333333334</v>
      </c>
      <c r="G54" s="11">
        <v>0.17708333333333334</v>
      </c>
      <c r="H54" s="11">
        <v>7.6388888888888618E-3</v>
      </c>
      <c r="I54" s="11" t="s">
        <v>13</v>
      </c>
      <c r="J54" s="5" t="s">
        <v>13</v>
      </c>
      <c r="K54" s="12" t="s">
        <v>13</v>
      </c>
      <c r="L54" s="5"/>
    </row>
    <row r="55" spans="1:12" ht="15.75">
      <c r="A55" s="7">
        <v>45635</v>
      </c>
      <c r="B55" s="8" t="s">
        <v>71</v>
      </c>
      <c r="C55" s="8" t="s">
        <v>27</v>
      </c>
      <c r="D55" s="9">
        <v>0.36666666666666664</v>
      </c>
      <c r="E55" s="8" t="s">
        <v>69</v>
      </c>
      <c r="F55" s="10">
        <v>0.17708333333333334</v>
      </c>
      <c r="G55" s="11">
        <v>0.17708333333333334</v>
      </c>
      <c r="H55" s="11">
        <v>7.6388888888888618E-3</v>
      </c>
      <c r="I55" s="11" t="s">
        <v>13</v>
      </c>
      <c r="J55" s="5" t="s">
        <v>13</v>
      </c>
      <c r="K55" s="12" t="s">
        <v>13</v>
      </c>
      <c r="L55" s="5"/>
    </row>
    <row r="56" spans="1:12" ht="15.75">
      <c r="A56" s="7">
        <v>45635</v>
      </c>
      <c r="B56" s="8" t="s">
        <v>72</v>
      </c>
      <c r="C56" s="8" t="s">
        <v>12</v>
      </c>
      <c r="D56" s="9">
        <v>0.41666666666666669</v>
      </c>
      <c r="E56" s="9">
        <v>0.52569444444444446</v>
      </c>
      <c r="F56" s="10">
        <v>0.10902777777777778</v>
      </c>
      <c r="G56" s="11">
        <v>0.10416666666666667</v>
      </c>
      <c r="H56" s="11">
        <v>0</v>
      </c>
      <c r="I56" s="11" t="s">
        <v>13</v>
      </c>
      <c r="J56" s="5" t="s">
        <v>13</v>
      </c>
      <c r="K56" s="12" t="s">
        <v>13</v>
      </c>
      <c r="L56" s="5"/>
    </row>
    <row r="57" spans="1:12" ht="15.75">
      <c r="A57" s="7">
        <v>45635</v>
      </c>
      <c r="B57" s="8" t="s">
        <v>73</v>
      </c>
      <c r="C57" s="8" t="s">
        <v>12</v>
      </c>
      <c r="D57" s="9">
        <v>0.41666666666666669</v>
      </c>
      <c r="E57" s="9">
        <v>0.52083333333333337</v>
      </c>
      <c r="F57" s="10">
        <v>0.10416666666666667</v>
      </c>
      <c r="G57" s="11">
        <v>0.10416666666666667</v>
      </c>
      <c r="H57" s="11">
        <v>0</v>
      </c>
      <c r="I57" s="11" t="s">
        <v>13</v>
      </c>
      <c r="J57" s="5" t="s">
        <v>13</v>
      </c>
      <c r="K57" s="12" t="s">
        <v>13</v>
      </c>
      <c r="L57" s="5"/>
    </row>
    <row r="58" spans="1:12" ht="15.75">
      <c r="A58" s="7">
        <v>45635</v>
      </c>
      <c r="B58" s="8" t="s">
        <v>74</v>
      </c>
      <c r="C58" s="8" t="s">
        <v>12</v>
      </c>
      <c r="D58" s="9">
        <v>0.42222222222222222</v>
      </c>
      <c r="E58" s="9">
        <v>0.52222222222222225</v>
      </c>
      <c r="F58" s="10">
        <v>0.1</v>
      </c>
      <c r="G58" s="11">
        <v>0.1</v>
      </c>
      <c r="H58" s="11">
        <v>1.388888888888884E-3</v>
      </c>
      <c r="I58" s="11" t="s">
        <v>13</v>
      </c>
      <c r="J58" s="5" t="s">
        <v>13</v>
      </c>
      <c r="K58" s="12" t="s">
        <v>13</v>
      </c>
      <c r="L58" s="5"/>
    </row>
    <row r="59" spans="1:12" ht="15.75">
      <c r="A59" s="7">
        <v>45635</v>
      </c>
      <c r="B59" s="8" t="s">
        <v>75</v>
      </c>
      <c r="C59" s="8" t="s">
        <v>12</v>
      </c>
      <c r="D59" s="9">
        <v>0.42222222222222222</v>
      </c>
      <c r="E59" s="9">
        <v>0.52222222222222225</v>
      </c>
      <c r="F59" s="10">
        <v>0.1</v>
      </c>
      <c r="G59" s="11">
        <v>0.1</v>
      </c>
      <c r="H59" s="11">
        <v>1.388888888888884E-3</v>
      </c>
      <c r="I59" s="11" t="s">
        <v>13</v>
      </c>
      <c r="J59" s="5" t="s">
        <v>13</v>
      </c>
      <c r="K59" s="12" t="s">
        <v>13</v>
      </c>
      <c r="L59" s="5"/>
    </row>
    <row r="60" spans="1:12" ht="15.75">
      <c r="A60" s="7">
        <v>45635</v>
      </c>
      <c r="B60" s="8" t="s">
        <v>76</v>
      </c>
      <c r="C60" s="8" t="s">
        <v>12</v>
      </c>
      <c r="D60" s="9">
        <v>0.42777777777777776</v>
      </c>
      <c r="E60" s="9">
        <v>0.52708333333333335</v>
      </c>
      <c r="F60" s="10">
        <v>9.930555555555555E-2</v>
      </c>
      <c r="G60" s="11">
        <v>9.8611111111111108E-2</v>
      </c>
      <c r="H60" s="11">
        <v>4.1666666666666519E-3</v>
      </c>
      <c r="I60" s="11" t="s">
        <v>13</v>
      </c>
      <c r="J60" s="5" t="s">
        <v>13</v>
      </c>
      <c r="K60" s="12" t="s">
        <v>13</v>
      </c>
      <c r="L60" s="5"/>
    </row>
    <row r="61" spans="1:12" ht="15.75">
      <c r="A61" s="7">
        <v>45635</v>
      </c>
      <c r="B61" s="8" t="s">
        <v>77</v>
      </c>
      <c r="C61" s="8" t="s">
        <v>12</v>
      </c>
      <c r="D61" s="9">
        <v>0.42777777777777776</v>
      </c>
      <c r="E61" s="9">
        <v>0.52777777777777779</v>
      </c>
      <c r="F61" s="10">
        <v>0.1</v>
      </c>
      <c r="G61" s="11">
        <v>9.8611111111111108E-2</v>
      </c>
      <c r="H61" s="11">
        <v>4.1666666666666519E-3</v>
      </c>
      <c r="I61" s="11" t="s">
        <v>13</v>
      </c>
      <c r="J61" s="5" t="s">
        <v>13</v>
      </c>
      <c r="K61" s="12" t="s">
        <v>13</v>
      </c>
      <c r="L61" s="5"/>
    </row>
    <row r="62" spans="1:12" ht="15.75">
      <c r="A62" s="7">
        <v>45635</v>
      </c>
      <c r="B62" s="8" t="s">
        <v>78</v>
      </c>
      <c r="C62" s="8" t="s">
        <v>12</v>
      </c>
      <c r="D62" s="9">
        <v>0.42777777777777776</v>
      </c>
      <c r="E62" s="9">
        <v>0.52638888888888891</v>
      </c>
      <c r="F62" s="10">
        <v>9.8611111111111108E-2</v>
      </c>
      <c r="G62" s="11">
        <v>9.8611111111111108E-2</v>
      </c>
      <c r="H62" s="11">
        <v>4.1666666666666519E-3</v>
      </c>
      <c r="I62" s="11" t="s">
        <v>13</v>
      </c>
      <c r="J62" s="5" t="s">
        <v>13</v>
      </c>
      <c r="K62" s="12" t="s">
        <v>13</v>
      </c>
      <c r="L62" s="5"/>
    </row>
    <row r="63" spans="1:12" ht="15.75">
      <c r="A63" s="7">
        <v>45635</v>
      </c>
      <c r="B63" s="8" t="s">
        <v>79</v>
      </c>
      <c r="C63" s="8" t="s">
        <v>12</v>
      </c>
      <c r="D63" s="9">
        <v>0.43333333333333335</v>
      </c>
      <c r="E63" s="9">
        <v>0.53402777777777777</v>
      </c>
      <c r="F63" s="10">
        <v>0.10069444444444445</v>
      </c>
      <c r="G63" s="11">
        <v>9.930555555555555E-2</v>
      </c>
      <c r="H63" s="11">
        <v>6.2499999999999778E-3</v>
      </c>
      <c r="I63" s="11" t="s">
        <v>13</v>
      </c>
      <c r="J63" s="5" t="s">
        <v>13</v>
      </c>
      <c r="K63" s="12" t="s">
        <v>13</v>
      </c>
      <c r="L63" s="5"/>
    </row>
    <row r="64" spans="1:12" ht="15.75">
      <c r="A64" s="7">
        <v>45635</v>
      </c>
      <c r="B64" s="8" t="s">
        <v>80</v>
      </c>
      <c r="C64" s="8" t="s">
        <v>12</v>
      </c>
      <c r="D64" s="9">
        <v>0.43333333333333335</v>
      </c>
      <c r="E64" s="9">
        <v>0.53263888888888888</v>
      </c>
      <c r="F64" s="10">
        <v>9.930555555555555E-2</v>
      </c>
      <c r="G64" s="11">
        <v>9.930555555555555E-2</v>
      </c>
      <c r="H64" s="11">
        <v>6.2499999999999778E-3</v>
      </c>
      <c r="I64" s="11" t="s">
        <v>13</v>
      </c>
      <c r="J64" s="5" t="s">
        <v>13</v>
      </c>
      <c r="K64" s="12" t="s">
        <v>13</v>
      </c>
      <c r="L64" s="5"/>
    </row>
    <row r="65" spans="1:12" ht="15.75">
      <c r="A65" s="7">
        <v>45635</v>
      </c>
      <c r="B65" s="8" t="s">
        <v>81</v>
      </c>
      <c r="C65" s="8" t="s">
        <v>12</v>
      </c>
      <c r="D65" s="9">
        <v>0.43333333333333335</v>
      </c>
      <c r="E65" s="9">
        <v>0.53402777777777777</v>
      </c>
      <c r="F65" s="10">
        <v>0.10069444444444445</v>
      </c>
      <c r="G65" s="11">
        <v>9.930555555555555E-2</v>
      </c>
      <c r="H65" s="11">
        <v>6.2499999999999778E-3</v>
      </c>
      <c r="I65" s="11" t="s">
        <v>13</v>
      </c>
      <c r="J65" s="5" t="s">
        <v>13</v>
      </c>
      <c r="K65" s="12" t="s">
        <v>13</v>
      </c>
      <c r="L65" s="5"/>
    </row>
    <row r="66" spans="1:12" ht="15.75">
      <c r="A66" s="7">
        <v>45635</v>
      </c>
      <c r="B66" s="8" t="s">
        <v>82</v>
      </c>
      <c r="C66" s="8" t="s">
        <v>12</v>
      </c>
      <c r="D66" s="9">
        <v>0.43333333333333335</v>
      </c>
      <c r="E66" s="9">
        <v>0.53263888888888888</v>
      </c>
      <c r="F66" s="10">
        <v>9.930555555555555E-2</v>
      </c>
      <c r="G66" s="11">
        <v>9.930555555555555E-2</v>
      </c>
      <c r="H66" s="11">
        <v>6.2499999999999778E-3</v>
      </c>
      <c r="I66" s="11" t="s">
        <v>13</v>
      </c>
      <c r="J66" s="5" t="s">
        <v>13</v>
      </c>
      <c r="K66" s="12" t="s">
        <v>13</v>
      </c>
      <c r="L66" s="5"/>
    </row>
    <row r="67" spans="1:12" ht="15.75">
      <c r="A67" s="7">
        <v>45635</v>
      </c>
      <c r="B67" s="8" t="s">
        <v>83</v>
      </c>
      <c r="C67" s="8" t="s">
        <v>12</v>
      </c>
      <c r="D67" s="9">
        <v>0.43888888888888888</v>
      </c>
      <c r="E67" s="9">
        <v>0.53888888888888886</v>
      </c>
      <c r="F67" s="10">
        <v>0.1</v>
      </c>
      <c r="G67" s="11">
        <v>9.930555555555555E-2</v>
      </c>
      <c r="H67" s="11">
        <v>5.5555555555555358E-3</v>
      </c>
      <c r="I67" s="11" t="s">
        <v>13</v>
      </c>
      <c r="J67" s="5" t="s">
        <v>13</v>
      </c>
      <c r="K67" s="12" t="s">
        <v>13</v>
      </c>
      <c r="L67" s="5"/>
    </row>
    <row r="68" spans="1:12" ht="15.75">
      <c r="A68" s="7">
        <v>45635</v>
      </c>
      <c r="B68" s="8" t="s">
        <v>84</v>
      </c>
      <c r="C68" s="8" t="s">
        <v>12</v>
      </c>
      <c r="D68" s="9">
        <v>0.43888888888888888</v>
      </c>
      <c r="E68" s="9">
        <v>0.53888888888888886</v>
      </c>
      <c r="F68" s="10">
        <v>0.1</v>
      </c>
      <c r="G68" s="11">
        <v>9.930555555555555E-2</v>
      </c>
      <c r="H68" s="11">
        <v>5.5555555555555358E-3</v>
      </c>
      <c r="I68" s="11" t="s">
        <v>13</v>
      </c>
      <c r="J68" s="5" t="s">
        <v>13</v>
      </c>
      <c r="K68" s="12" t="s">
        <v>13</v>
      </c>
      <c r="L68" s="5"/>
    </row>
    <row r="69" spans="1:12" ht="15.75">
      <c r="A69" s="7">
        <v>45635</v>
      </c>
      <c r="B69" s="8" t="s">
        <v>85</v>
      </c>
      <c r="C69" s="8" t="s">
        <v>12</v>
      </c>
      <c r="D69" s="9">
        <v>0.43888888888888888</v>
      </c>
      <c r="E69" s="9">
        <v>0.53819444444444442</v>
      </c>
      <c r="F69" s="10">
        <v>9.930555555555555E-2</v>
      </c>
      <c r="G69" s="11">
        <v>9.930555555555555E-2</v>
      </c>
      <c r="H69" s="11">
        <v>5.5555555555555358E-3</v>
      </c>
      <c r="I69" s="11" t="s">
        <v>13</v>
      </c>
      <c r="J69" s="5" t="s">
        <v>13</v>
      </c>
      <c r="K69" s="12" t="s">
        <v>13</v>
      </c>
      <c r="L69" s="5"/>
    </row>
    <row r="70" spans="1:12" ht="15.75">
      <c r="A70" s="7">
        <v>45635</v>
      </c>
      <c r="B70" s="8" t="s">
        <v>86</v>
      </c>
      <c r="C70" s="8" t="s">
        <v>12</v>
      </c>
      <c r="D70" s="9">
        <v>0.44444444444444442</v>
      </c>
      <c r="E70" s="8" t="s">
        <v>87</v>
      </c>
      <c r="F70" s="10">
        <v>9.8611111111111108E-2</v>
      </c>
      <c r="G70" s="11">
        <v>9.8611111111111108E-2</v>
      </c>
      <c r="H70" s="11">
        <v>4.8611111111110938E-3</v>
      </c>
      <c r="I70" s="11" t="s">
        <v>13</v>
      </c>
      <c r="J70" s="5" t="s">
        <v>13</v>
      </c>
      <c r="K70" s="12" t="s">
        <v>13</v>
      </c>
      <c r="L70" s="5"/>
    </row>
    <row r="71" spans="1:12" ht="15.75">
      <c r="A71" s="7">
        <v>45635</v>
      </c>
      <c r="B71" s="8" t="s">
        <v>88</v>
      </c>
      <c r="C71" s="8" t="s">
        <v>12</v>
      </c>
      <c r="D71" s="9">
        <v>0.44444444444444442</v>
      </c>
      <c r="E71" s="8" t="s">
        <v>89</v>
      </c>
      <c r="F71" s="10">
        <v>0.1</v>
      </c>
      <c r="G71" s="11">
        <v>9.8611111111111108E-2</v>
      </c>
      <c r="H71" s="11">
        <v>4.8611111111110938E-3</v>
      </c>
      <c r="I71" s="11" t="s">
        <v>13</v>
      </c>
      <c r="J71" s="5" t="s">
        <v>13</v>
      </c>
      <c r="K71" s="12" t="s">
        <v>13</v>
      </c>
    </row>
    <row r="72" spans="1:12" ht="15.75">
      <c r="A72" s="7">
        <v>45635</v>
      </c>
      <c r="B72" s="8" t="s">
        <v>90</v>
      </c>
      <c r="C72" s="8" t="s">
        <v>12</v>
      </c>
      <c r="D72" s="9">
        <v>0.44444444444444442</v>
      </c>
      <c r="E72" s="8" t="s">
        <v>91</v>
      </c>
      <c r="F72" s="10">
        <v>0.15486111111111112</v>
      </c>
      <c r="G72" s="11">
        <v>9.8611111111111108E-2</v>
      </c>
      <c r="H72" s="11">
        <v>4.8611111111110938E-3</v>
      </c>
      <c r="I72" s="11" t="s">
        <v>13</v>
      </c>
      <c r="J72" s="5" t="s">
        <v>13</v>
      </c>
      <c r="K72" s="12" t="s">
        <v>13</v>
      </c>
    </row>
    <row r="73" spans="1:12" ht="15.75">
      <c r="A73" s="7">
        <v>45635</v>
      </c>
      <c r="B73" s="8" t="s">
        <v>92</v>
      </c>
      <c r="C73" s="8" t="s">
        <v>12</v>
      </c>
      <c r="D73" s="9">
        <v>0.44444444444444442</v>
      </c>
      <c r="E73" s="8" t="s">
        <v>89</v>
      </c>
      <c r="F73" s="10">
        <v>0.1</v>
      </c>
      <c r="G73" s="11">
        <v>9.8611111111111108E-2</v>
      </c>
      <c r="H73" s="11">
        <v>4.8611111111110938E-3</v>
      </c>
      <c r="I73" s="11" t="s">
        <v>13</v>
      </c>
      <c r="J73" s="5" t="s">
        <v>13</v>
      </c>
      <c r="K73" s="12" t="s">
        <v>13</v>
      </c>
    </row>
    <row r="74" spans="1:12" ht="15.75">
      <c r="A74" s="20"/>
      <c r="B74" s="21"/>
      <c r="C74" s="21"/>
      <c r="D74" s="22"/>
      <c r="E74" s="21"/>
      <c r="F74" s="23"/>
      <c r="G74" s="11" t="str">
        <f>IF(ISBLANK(F74),"",_xlfn.MINIFS(#REF!,C:C,C74,D:D,D74))</f>
        <v/>
      </c>
      <c r="H74" s="11" t="str">
        <f>IFERROR(IF(A74="","",IF(OR(A74&lt;&gt;A73,C74&lt;&gt;C73),0, IF(AND(ABS(#REF!-#REF!) = 0,D74=D73),H73,ABS(#REF!-#REF!)))),"")</f>
        <v/>
      </c>
      <c r="I74" s="11" t="str" cm="1">
        <f t="array" ref="I74">IFERROR(_xlfn.IFS(AND(COUNTIF($C74,"*9 hole comp"),$G74&gt;$R$2,$H74-#REF!+$N$6&gt;$R$4),"2 strokes",AND(COUNTIF($C74,"*9 hole comp"),$G74&gt;$P$2,$H74-#REF!+$N$6&gt;$P$4),"1 stroke",AND(COUNTIF($C74,"*tee comp"),$G74&gt;$R$3,$H74-#REF!+$N$6&gt;$R$4),"2 strokes",AND(COUNTIF($C74,"*tee comp"),$G74&gt;$P$3,$H74-#REF!+$N$6&gt;$P$4),"1 stroke",TRUE,""),"")</f>
        <v/>
      </c>
      <c r="J74" s="5" t="str">
        <f>IF(I74&lt;&gt;"",B74,"")</f>
        <v/>
      </c>
      <c r="K74" s="12" t="str">
        <f>IF(I74&lt;&gt;"",D74,"")</f>
        <v/>
      </c>
    </row>
    <row r="75" spans="1:12" ht="15.75">
      <c r="A75" s="20"/>
      <c r="B75" s="21"/>
      <c r="C75" s="21"/>
      <c r="D75" s="22"/>
      <c r="E75" s="21"/>
      <c r="F75" s="23"/>
      <c r="G75" s="11" t="str">
        <f>IF(ISBLANK(F75),"",_xlfn.MINIFS(#REF!,C:C,C75,D:D,D75))</f>
        <v/>
      </c>
      <c r="H75" s="11" t="str">
        <f>IFERROR(IF(A75="","",IF(OR(A75&lt;&gt;A74,C75&lt;&gt;C74),0, IF(AND(ABS(#REF!-#REF!) = 0,D75=D74),H74,ABS(#REF!-#REF!)))),"")</f>
        <v/>
      </c>
      <c r="I75" s="11" t="str" cm="1">
        <f t="array" ref="I75">IFERROR(_xlfn.IFS(AND(COUNTIF($C75,"*9 hole comp"),$G75&gt;$R$2,$H75-#REF!+$N$6&gt;$R$4),"2 strokes",AND(COUNTIF($C75,"*9 hole comp"),$G75&gt;$P$2,$H75-#REF!+$N$6&gt;$P$4),"1 stroke",AND(COUNTIF($C75,"*tee comp"),$G75&gt;$R$3,$H75-#REF!+$N$6&gt;$R$4),"2 strokes",AND(COUNTIF($C75,"*tee comp"),$G75&gt;$P$3,$H75-#REF!+$N$6&gt;$P$4),"1 stroke",TRUE,""),"")</f>
        <v/>
      </c>
      <c r="J75" s="5" t="str">
        <f>IF(I75&lt;&gt;"",B75,"")</f>
        <v/>
      </c>
      <c r="K75" s="12" t="str">
        <f>IF(I75&lt;&gt;"",D75,"")</f>
        <v/>
      </c>
    </row>
    <row r="76" spans="1:12" ht="15.75">
      <c r="A76" s="20"/>
      <c r="B76" s="21"/>
      <c r="C76" s="21"/>
      <c r="D76" s="22"/>
      <c r="E76" s="21"/>
      <c r="F76" s="23"/>
      <c r="G76" s="11" t="str">
        <f>IF(ISBLANK(F76),"",_xlfn.MINIFS(#REF!,C:C,C76,D:D,D76))</f>
        <v/>
      </c>
      <c r="H76" s="11" t="str">
        <f>IFERROR(IF(A76="","",IF(OR(A76&lt;&gt;A75,C76&lt;&gt;C75),0, IF(AND(ABS(#REF!-#REF!) = 0,D76=D75),H75,ABS(#REF!-#REF!)))),"")</f>
        <v/>
      </c>
      <c r="I76" s="11" t="str" cm="1">
        <f t="array" ref="I76">IFERROR(_xlfn.IFS(AND(COUNTIF($C76,"*9 hole comp"),$G76&gt;$R$2,$H76-#REF!+$N$6&gt;$R$4),"2 strokes",AND(COUNTIF($C76,"*9 hole comp"),$G76&gt;$P$2,$H76-#REF!+$N$6&gt;$P$4),"1 stroke",AND(COUNTIF($C76,"*tee comp"),$G76&gt;$R$3,$H76-#REF!+$N$6&gt;$R$4),"2 strokes",AND(COUNTIF($C76,"*tee comp"),$G76&gt;$P$3,$H76-#REF!+$N$6&gt;$P$4),"1 stroke",TRUE,""),"")</f>
        <v/>
      </c>
      <c r="J76" s="5" t="str">
        <f>IF(I76&lt;&gt;"",B76,"")</f>
        <v/>
      </c>
      <c r="K76" s="12" t="str">
        <f>IF(I76&lt;&gt;"",D76,"")</f>
        <v/>
      </c>
    </row>
    <row r="77" spans="1:12" ht="15.75">
      <c r="A77" s="20"/>
      <c r="B77" s="21"/>
      <c r="C77" s="21"/>
      <c r="D77" s="22"/>
      <c r="E77" s="21"/>
      <c r="F77" s="23"/>
      <c r="G77" s="11" t="str">
        <f>IF(ISBLANK(F77),"",_xlfn.MINIFS(#REF!,C:C,C77,D:D,D77))</f>
        <v/>
      </c>
      <c r="H77" s="11" t="str">
        <f>IFERROR(IF(A77="","",IF(OR(A77&lt;&gt;A76,C77&lt;&gt;C76),0, IF(AND(ABS(#REF!-#REF!) = 0,D77=D76),H76,ABS(#REF!-#REF!)))),"")</f>
        <v/>
      </c>
      <c r="I77" s="11" t="str" cm="1">
        <f t="array" ref="I77">IFERROR(_xlfn.IFS(AND(COUNTIF($C77,"*9 hole comp"),$G77&gt;$R$2,$H77-#REF!+$N$6&gt;$R$4),"2 strokes",AND(COUNTIF($C77,"*9 hole comp"),$G77&gt;$P$2,$H77-#REF!+$N$6&gt;$P$4),"1 stroke",AND(COUNTIF($C77,"*tee comp"),$G77&gt;$R$3,$H77-#REF!+$N$6&gt;$R$4),"2 strokes",AND(COUNTIF($C77,"*tee comp"),$G77&gt;$P$3,$H77-#REF!+$N$6&gt;$P$4),"1 stroke",TRUE,""),"")</f>
        <v/>
      </c>
      <c r="J77" s="5" t="str">
        <f>IF(I77&lt;&gt;"",B77,"")</f>
        <v/>
      </c>
      <c r="K77" s="12" t="str">
        <f>IF(I77&lt;&gt;"",D77,"")</f>
        <v/>
      </c>
    </row>
    <row r="78" spans="1:12" ht="15.75">
      <c r="A78" s="20"/>
      <c r="B78" s="21"/>
      <c r="C78" s="21"/>
      <c r="D78" s="22"/>
      <c r="E78" s="21"/>
      <c r="F78" s="23"/>
      <c r="G78" s="11" t="str">
        <f>IF(ISBLANK(F78),"",_xlfn.MINIFS(#REF!,C:C,C78,D:D,D78))</f>
        <v/>
      </c>
      <c r="H78" s="11" t="str">
        <f>IFERROR(IF(A78="","",IF(OR(A78&lt;&gt;A77,C78&lt;&gt;C77),0, IF(AND(ABS(#REF!-#REF!) = 0,D78=D77),H77,ABS(#REF!-#REF!)))),"")</f>
        <v/>
      </c>
      <c r="I78" s="11" t="str" cm="1">
        <f t="array" ref="I78">IFERROR(_xlfn.IFS(AND(COUNTIF($C78,"*9 hole comp"),$G78&gt;$R$2,$H78-#REF!+$N$6&gt;$R$4),"2 strokes",AND(COUNTIF($C78,"*9 hole comp"),$G78&gt;$P$2,$H78-#REF!+$N$6&gt;$P$4),"1 stroke",AND(COUNTIF($C78,"*tee comp"),$G78&gt;$R$3,$H78-#REF!+$N$6&gt;$R$4),"2 strokes",AND(COUNTIF($C78,"*tee comp"),$G78&gt;$P$3,$H78-#REF!+$N$6&gt;$P$4),"1 stroke",TRUE,""),"")</f>
        <v/>
      </c>
      <c r="J78" s="5" t="str">
        <f>IF(I78&lt;&gt;"",B78,"")</f>
        <v/>
      </c>
      <c r="K78" s="12" t="str">
        <f>IF(I78&lt;&gt;"",D78,"")</f>
        <v/>
      </c>
    </row>
    <row r="79" spans="1:12" ht="15.75">
      <c r="A79" s="20"/>
      <c r="B79" s="21"/>
      <c r="C79" s="21"/>
      <c r="D79" s="22"/>
      <c r="E79" s="21"/>
      <c r="F79" s="23"/>
      <c r="G79" s="11" t="str">
        <f>IF(ISBLANK(F79),"",_xlfn.MINIFS(#REF!,C:C,C79,D:D,D79))</f>
        <v/>
      </c>
      <c r="H79" s="11" t="str">
        <f>IFERROR(IF(A79="","",IF(OR(A79&lt;&gt;A78,C79&lt;&gt;C78),0, IF(AND(ABS(#REF!-#REF!) = 0,D79=D78),H78,ABS(#REF!-#REF!)))),"")</f>
        <v/>
      </c>
      <c r="I79" s="11" t="str" cm="1">
        <f t="array" ref="I79">IFERROR(_xlfn.IFS(AND(COUNTIF($C79,"*9 hole comp"),$G79&gt;$R$2,$H79-#REF!+$N$6&gt;$R$4),"2 strokes",AND(COUNTIF($C79,"*9 hole comp"),$G79&gt;$P$2,$H79-#REF!+$N$6&gt;$P$4),"1 stroke",AND(COUNTIF($C79,"*tee comp"),$G79&gt;$R$3,$H79-#REF!+$N$6&gt;$R$4),"2 strokes",AND(COUNTIF($C79,"*tee comp"),$G79&gt;$P$3,$H79-#REF!+$N$6&gt;$P$4),"1 stroke",TRUE,""),"")</f>
        <v/>
      </c>
      <c r="J79" s="5" t="str">
        <f>IF(I79&lt;&gt;"",B79,"")</f>
        <v/>
      </c>
      <c r="K79" s="12" t="str">
        <f>IF(I79&lt;&gt;"",D79,"")</f>
        <v/>
      </c>
    </row>
    <row r="80" spans="1:12" ht="15.75">
      <c r="A80" s="20"/>
      <c r="B80" s="21"/>
      <c r="C80" s="21"/>
      <c r="D80" s="22"/>
      <c r="E80" s="21"/>
      <c r="F80" s="23"/>
      <c r="G80" s="11" t="str">
        <f>IF(ISBLANK(F80),"",_xlfn.MINIFS(#REF!,C:C,C80,D:D,D80))</f>
        <v/>
      </c>
      <c r="H80" s="11" t="str">
        <f>IFERROR(IF(A80="","",IF(OR(A80&lt;&gt;A79,C80&lt;&gt;C79),0, IF(AND(ABS(#REF!-#REF!) = 0,D80=D79),H79,ABS(#REF!-#REF!)))),"")</f>
        <v/>
      </c>
      <c r="I80" s="11" t="str" cm="1">
        <f t="array" ref="I80">IFERROR(_xlfn.IFS(AND(COUNTIF($C80,"*9 hole comp"),$G80&gt;$R$2,$H80-#REF!+$N$6&gt;$R$4),"2 strokes",AND(COUNTIF($C80,"*9 hole comp"),$G80&gt;$P$2,$H80-#REF!+$N$6&gt;$P$4),"1 stroke",AND(COUNTIF($C80,"*tee comp"),$G80&gt;$R$3,$H80-#REF!+$N$6&gt;$R$4),"2 strokes",AND(COUNTIF($C80,"*tee comp"),$G80&gt;$P$3,$H80-#REF!+$N$6&gt;$P$4),"1 stroke",TRUE,""),"")</f>
        <v/>
      </c>
      <c r="J80" s="5" t="str">
        <f>IF(I80&lt;&gt;"",B80,"")</f>
        <v/>
      </c>
      <c r="K80" s="12" t="str">
        <f>IF(I80&lt;&gt;"",D80,"")</f>
        <v/>
      </c>
    </row>
    <row r="81" spans="1:11" ht="15.75">
      <c r="A81" s="20"/>
      <c r="B81" s="21"/>
      <c r="C81" s="21"/>
      <c r="D81" s="22"/>
      <c r="E81" s="21"/>
      <c r="F81" s="23"/>
      <c r="G81" s="11" t="str">
        <f>IF(ISBLANK(F81),"",_xlfn.MINIFS(#REF!,C:C,C81,D:D,D81))</f>
        <v/>
      </c>
      <c r="H81" s="11" t="str">
        <f>IFERROR(IF(A81="","",IF(OR(A81&lt;&gt;A80,C81&lt;&gt;C80),0, IF(AND(ABS(#REF!-#REF!) = 0,D81=D80),H80,ABS(#REF!-#REF!)))),"")</f>
        <v/>
      </c>
      <c r="I81" s="11" t="str" cm="1">
        <f t="array" ref="I81">IFERROR(_xlfn.IFS(AND(COUNTIF($C81,"*9 hole comp"),$G81&gt;$R$2,$H81-#REF!+$N$6&gt;$R$4),"2 strokes",AND(COUNTIF($C81,"*9 hole comp"),$G81&gt;$P$2,$H81-#REF!+$N$6&gt;$P$4),"1 stroke",AND(COUNTIF($C81,"*tee comp"),$G81&gt;$R$3,$H81-#REF!+$N$6&gt;$R$4),"2 strokes",AND(COUNTIF($C81,"*tee comp"),$G81&gt;$P$3,$H81-#REF!+$N$6&gt;$P$4),"1 stroke",TRUE,""),"")</f>
        <v/>
      </c>
      <c r="J81" s="5" t="str">
        <f>IF(I81&lt;&gt;"",B81,"")</f>
        <v/>
      </c>
      <c r="K81" s="12" t="str">
        <f>IF(I81&lt;&gt;"",D81,"")</f>
        <v/>
      </c>
    </row>
    <row r="82" spans="1:11" ht="15.75">
      <c r="A82" s="20"/>
      <c r="B82" s="21"/>
      <c r="C82" s="21"/>
      <c r="D82" s="22"/>
      <c r="E82" s="21"/>
      <c r="F82" s="23"/>
      <c r="G82" s="11" t="str">
        <f>IF(ISBLANK(F82),"",_xlfn.MINIFS(#REF!,C:C,C82,D:D,D82))</f>
        <v/>
      </c>
      <c r="H82" s="11" t="str">
        <f>IFERROR(IF(A82="","",IF(OR(A82&lt;&gt;A81,C82&lt;&gt;C81),0, IF(AND(ABS(#REF!-#REF!) = 0,D82=D81),H81,ABS(#REF!-#REF!)))),"")</f>
        <v/>
      </c>
      <c r="I82" s="11" t="str" cm="1">
        <f t="array" ref="I82">IFERROR(_xlfn.IFS(AND(COUNTIF($C82,"*9 hole comp"),$G82&gt;$R$2,$H82-#REF!+$N$6&gt;$R$4),"2 strokes",AND(COUNTIF($C82,"*9 hole comp"),$G82&gt;$P$2,$H82-#REF!+$N$6&gt;$P$4),"1 stroke",AND(COUNTIF($C82,"*tee comp"),$G82&gt;$R$3,$H82-#REF!+$N$6&gt;$R$4),"2 strokes",AND(COUNTIF($C82,"*tee comp"),$G82&gt;$P$3,$H82-#REF!+$N$6&gt;$P$4),"1 stroke",TRUE,""),"")</f>
        <v/>
      </c>
      <c r="J82" s="5" t="str">
        <f>IF(I82&lt;&gt;"",B82,"")</f>
        <v/>
      </c>
      <c r="K82" s="12" t="str">
        <f>IF(I82&lt;&gt;"",D82,"")</f>
        <v/>
      </c>
    </row>
    <row r="83" spans="1:11" ht="15.75">
      <c r="A83" s="20"/>
      <c r="B83" s="21"/>
      <c r="C83" s="21"/>
      <c r="D83" s="22"/>
      <c r="E83" s="21"/>
      <c r="F83" s="23"/>
      <c r="G83" s="11" t="str">
        <f>IF(ISBLANK(F83),"",_xlfn.MINIFS(#REF!,C:C,C83,D:D,D83))</f>
        <v/>
      </c>
      <c r="H83" s="11" t="str">
        <f>IFERROR(IF(A83="","",IF(OR(A83&lt;&gt;A82,C83&lt;&gt;C82),0, IF(AND(ABS(#REF!-#REF!) = 0,D83=D82),H82,ABS(#REF!-#REF!)))),"")</f>
        <v/>
      </c>
      <c r="I83" s="11" t="str" cm="1">
        <f t="array" ref="I83">IFERROR(_xlfn.IFS(AND(COUNTIF($C83,"*9 hole comp"),$G83&gt;$R$2,$H83-#REF!+$N$6&gt;$R$4),"2 strokes",AND(COUNTIF($C83,"*9 hole comp"),$G83&gt;$P$2,$H83-#REF!+$N$6&gt;$P$4),"1 stroke",AND(COUNTIF($C83,"*tee comp"),$G83&gt;$R$3,$H83-#REF!+$N$6&gt;$R$4),"2 strokes",AND(COUNTIF($C83,"*tee comp"),$G83&gt;$P$3,$H83-#REF!+$N$6&gt;$P$4),"1 stroke",TRUE,""),"")</f>
        <v/>
      </c>
      <c r="J83" s="5" t="str">
        <f>IF(I83&lt;&gt;"",B83,"")</f>
        <v/>
      </c>
      <c r="K83" s="12" t="str">
        <f>IF(I83&lt;&gt;"",D83,"")</f>
        <v/>
      </c>
    </row>
    <row r="84" spans="1:11" ht="15.75">
      <c r="A84" s="20"/>
      <c r="B84" s="21"/>
      <c r="C84" s="21"/>
      <c r="D84" s="22"/>
      <c r="E84" s="21"/>
      <c r="F84" s="23"/>
      <c r="G84" s="11" t="str">
        <f>IF(ISBLANK(F84),"",_xlfn.MINIFS(#REF!,C:C,C84,D:D,D84))</f>
        <v/>
      </c>
      <c r="H84" s="11" t="str">
        <f>IFERROR(IF(A84="","",IF(OR(A84&lt;&gt;A83,C84&lt;&gt;C83),0, IF(AND(ABS(#REF!-#REF!) = 0,D84=D83),H83,ABS(#REF!-#REF!)))),"")</f>
        <v/>
      </c>
      <c r="I84" s="11" t="str" cm="1">
        <f t="array" ref="I84">IFERROR(_xlfn.IFS(AND(COUNTIF($C84,"*9 hole comp"),$G84&gt;$R$2,$H84-#REF!+$N$6&gt;$R$4),"2 strokes",AND(COUNTIF($C84,"*9 hole comp"),$G84&gt;$P$2,$H84-#REF!+$N$6&gt;$P$4),"1 stroke",AND(COUNTIF($C84,"*tee comp"),$G84&gt;$R$3,$H84-#REF!+$N$6&gt;$R$4),"2 strokes",AND(COUNTIF($C84,"*tee comp"),$G84&gt;$P$3,$H84-#REF!+$N$6&gt;$P$4),"1 stroke",TRUE,""),"")</f>
        <v/>
      </c>
      <c r="J84" s="5" t="str">
        <f>IF(I84&lt;&gt;"",B84,"")</f>
        <v/>
      </c>
      <c r="K84" s="12" t="str">
        <f>IF(I84&lt;&gt;"",D84,"")</f>
        <v/>
      </c>
    </row>
    <row r="85" spans="1:11" ht="15.75">
      <c r="A85" s="20"/>
      <c r="B85" s="21"/>
      <c r="C85" s="21"/>
      <c r="D85" s="22"/>
      <c r="E85" s="21"/>
      <c r="F85" s="23"/>
      <c r="G85" s="11" t="str">
        <f>IF(ISBLANK(F85),"",_xlfn.MINIFS(#REF!,C:C,C85,D:D,D85))</f>
        <v/>
      </c>
      <c r="H85" s="11" t="str">
        <f>IFERROR(IF(A85="","",IF(OR(A85&lt;&gt;A84,C85&lt;&gt;C84),0, IF(AND(ABS(#REF!-#REF!) = 0,D85=D84),H84,ABS(#REF!-#REF!)))),"")</f>
        <v/>
      </c>
      <c r="I85" s="11" t="str" cm="1">
        <f t="array" ref="I85">IFERROR(_xlfn.IFS(AND(COUNTIF($C85,"*9 hole comp"),$G85&gt;$R$2,$H85-#REF!+$N$6&gt;$R$4),"2 strokes",AND(COUNTIF($C85,"*9 hole comp"),$G85&gt;$P$2,$H85-#REF!+$N$6&gt;$P$4),"1 stroke",AND(COUNTIF($C85,"*tee comp"),$G85&gt;$R$3,$H85-#REF!+$N$6&gt;$R$4),"2 strokes",AND(COUNTIF($C85,"*tee comp"),$G85&gt;$P$3,$H85-#REF!+$N$6&gt;$P$4),"1 stroke",TRUE,""),"")</f>
        <v/>
      </c>
      <c r="J85" s="5" t="str">
        <f>IF(I85&lt;&gt;"",B85,"")</f>
        <v/>
      </c>
      <c r="K85" s="12" t="str">
        <f>IF(I85&lt;&gt;"",D85,"")</f>
        <v/>
      </c>
    </row>
    <row r="86" spans="1:11" ht="15.75">
      <c r="A86" s="20"/>
      <c r="B86" s="21"/>
      <c r="C86" s="21"/>
      <c r="D86" s="22"/>
      <c r="E86" s="21"/>
      <c r="F86" s="23"/>
      <c r="G86" s="11" t="str">
        <f>IF(ISBLANK(F86),"",_xlfn.MINIFS(#REF!,C:C,C86,D:D,D86))</f>
        <v/>
      </c>
      <c r="H86" s="11" t="str">
        <f>IFERROR(IF(A86="","",IF(OR(A86&lt;&gt;A85,C86&lt;&gt;C85),0, IF(AND(ABS(#REF!-#REF!) = 0,D86=D85),H85,ABS(#REF!-#REF!)))),"")</f>
        <v/>
      </c>
      <c r="I86" s="11" t="str" cm="1">
        <f t="array" ref="I86">IFERROR(_xlfn.IFS(AND(COUNTIF($C86,"*9 hole comp"),$G86&gt;$R$2,$H86-#REF!+$N$6&gt;$R$4),"2 strokes",AND(COUNTIF($C86,"*9 hole comp"),$G86&gt;$P$2,$H86-#REF!+$N$6&gt;$P$4),"1 stroke",AND(COUNTIF($C86,"*tee comp"),$G86&gt;$R$3,$H86-#REF!+$N$6&gt;$R$4),"2 strokes",AND(COUNTIF($C86,"*tee comp"),$G86&gt;$P$3,$H86-#REF!+$N$6&gt;$P$4),"1 stroke",TRUE,""),"")</f>
        <v/>
      </c>
      <c r="J86" s="5" t="str">
        <f>IF(I86&lt;&gt;"",B86,"")</f>
        <v/>
      </c>
      <c r="K86" s="12" t="str">
        <f>IF(I86&lt;&gt;"",D86,"")</f>
        <v/>
      </c>
    </row>
    <row r="87" spans="1:11" ht="15.75">
      <c r="A87" s="20"/>
      <c r="B87" s="21"/>
      <c r="C87" s="21"/>
      <c r="D87" s="22"/>
      <c r="E87" s="21"/>
      <c r="F87" s="23"/>
      <c r="G87" s="11" t="str">
        <f>IF(ISBLANK(F87),"",_xlfn.MINIFS(#REF!,C:C,C87,D:D,D87))</f>
        <v/>
      </c>
      <c r="H87" s="11" t="str">
        <f>IFERROR(IF(A87="","",IF(OR(A87&lt;&gt;A86,C87&lt;&gt;C86),0, IF(AND(ABS(#REF!-#REF!) = 0,D87=D86),H86,ABS(#REF!-#REF!)))),"")</f>
        <v/>
      </c>
      <c r="I87" s="11" t="str" cm="1">
        <f t="array" ref="I87">IFERROR(_xlfn.IFS(AND(COUNTIF($C87,"*9 hole comp"),$G87&gt;$R$2,$H87-#REF!+$N$6&gt;$R$4),"2 strokes",AND(COUNTIF($C87,"*9 hole comp"),$G87&gt;$P$2,$H87-#REF!+$N$6&gt;$P$4),"1 stroke",AND(COUNTIF($C87,"*tee comp"),$G87&gt;$R$3,$H87-#REF!+$N$6&gt;$R$4),"2 strokes",AND(COUNTIF($C87,"*tee comp"),$G87&gt;$P$3,$H87-#REF!+$N$6&gt;$P$4),"1 stroke",TRUE,""),"")</f>
        <v/>
      </c>
      <c r="J87" s="5" t="str">
        <f>IF(I87&lt;&gt;"",B87,"")</f>
        <v/>
      </c>
      <c r="K87" s="12" t="str">
        <f>IF(I87&lt;&gt;"",D87,"")</f>
        <v/>
      </c>
    </row>
    <row r="88" spans="1:11" ht="15.75">
      <c r="A88" s="20"/>
      <c r="B88" s="21"/>
      <c r="C88" s="21"/>
      <c r="D88" s="22"/>
      <c r="E88" s="21"/>
      <c r="F88" s="23"/>
      <c r="G88" s="11" t="str">
        <f>IF(ISBLANK(F88),"",_xlfn.MINIFS(#REF!,C:C,C88,D:D,D88))</f>
        <v/>
      </c>
      <c r="H88" s="11" t="str">
        <f>IFERROR(IF(A88="","",IF(OR(A88&lt;&gt;A87,C88&lt;&gt;C87),0, IF(AND(ABS(#REF!-#REF!) = 0,D88=D87),H87,ABS(#REF!-#REF!)))),"")</f>
        <v/>
      </c>
      <c r="I88" s="11" t="str" cm="1">
        <f t="array" ref="I88">IFERROR(_xlfn.IFS(AND(COUNTIF($C88,"*9 hole comp"),$G88&gt;$R$2,$H88-#REF!+$N$6&gt;$R$4),"2 strokes",AND(COUNTIF($C88,"*9 hole comp"),$G88&gt;$P$2,$H88-#REF!+$N$6&gt;$P$4),"1 stroke",AND(COUNTIF($C88,"*tee comp"),$G88&gt;$R$3,$H88-#REF!+$N$6&gt;$R$4),"2 strokes",AND(COUNTIF($C88,"*tee comp"),$G88&gt;$P$3,$H88-#REF!+$N$6&gt;$P$4),"1 stroke",TRUE,""),"")</f>
        <v/>
      </c>
      <c r="J88" s="5" t="str">
        <f>IF(I88&lt;&gt;"",B88,"")</f>
        <v/>
      </c>
      <c r="K88" s="12" t="str">
        <f>IF(I88&lt;&gt;"",D88,"")</f>
        <v/>
      </c>
    </row>
    <row r="89" spans="1:11" ht="15.75">
      <c r="A89" s="20"/>
      <c r="B89" s="21"/>
      <c r="C89" s="21"/>
      <c r="D89" s="22"/>
      <c r="E89" s="21"/>
      <c r="F89" s="23"/>
      <c r="G89" s="11" t="str">
        <f>IF(ISBLANK(F89),"",_xlfn.MINIFS(#REF!,C:C,C89,D:D,D89))</f>
        <v/>
      </c>
      <c r="H89" s="11" t="str">
        <f>IFERROR(IF(A89="","",IF(OR(A89&lt;&gt;A88,C89&lt;&gt;C88),0, IF(AND(ABS(#REF!-#REF!) = 0,D89=D88),H88,ABS(#REF!-#REF!)))),"")</f>
        <v/>
      </c>
      <c r="I89" s="11" t="str" cm="1">
        <f t="array" ref="I89">IFERROR(_xlfn.IFS(AND(COUNTIF($C89,"*9 hole comp"),$G89&gt;$R$2,$H89-#REF!+$N$6&gt;$R$4),"2 strokes",AND(COUNTIF($C89,"*9 hole comp"),$G89&gt;$P$2,$H89-#REF!+$N$6&gt;$P$4),"1 stroke",AND(COUNTIF($C89,"*tee comp"),$G89&gt;$R$3,$H89-#REF!+$N$6&gt;$R$4),"2 strokes",AND(COUNTIF($C89,"*tee comp"),$G89&gt;$P$3,$H89-#REF!+$N$6&gt;$P$4),"1 stroke",TRUE,""),"")</f>
        <v/>
      </c>
      <c r="J89" s="5" t="str">
        <f>IF(I89&lt;&gt;"",B89,"")</f>
        <v/>
      </c>
      <c r="K89" s="12" t="str">
        <f>IF(I89&lt;&gt;"",D89,"")</f>
        <v/>
      </c>
    </row>
    <row r="90" spans="1:11" ht="15.75">
      <c r="A90" s="20"/>
      <c r="B90" s="21"/>
      <c r="C90" s="21"/>
      <c r="D90" s="22"/>
      <c r="E90" s="21"/>
      <c r="F90" s="23"/>
      <c r="G90" s="11" t="str">
        <f>IF(ISBLANK(F90),"",_xlfn.MINIFS(#REF!,C:C,C90,D:D,D90))</f>
        <v/>
      </c>
      <c r="H90" s="11" t="str">
        <f>IFERROR(IF(A90="","",IF(OR(A90&lt;&gt;A89,C90&lt;&gt;C89),0, IF(AND(ABS(#REF!-#REF!) = 0,D90=D89),H89,ABS(#REF!-#REF!)))),"")</f>
        <v/>
      </c>
      <c r="I90" s="11" t="str" cm="1">
        <f t="array" ref="I90">IFERROR(_xlfn.IFS(AND(COUNTIF($C90,"*9 hole comp"),$G90&gt;$R$2,$H90-#REF!+$N$6&gt;$R$4),"2 strokes",AND(COUNTIF($C90,"*9 hole comp"),$G90&gt;$P$2,$H90-#REF!+$N$6&gt;$P$4),"1 stroke",AND(COUNTIF($C90,"*tee comp"),$G90&gt;$R$3,$H90-#REF!+$N$6&gt;$R$4),"2 strokes",AND(COUNTIF($C90,"*tee comp"),$G90&gt;$P$3,$H90-#REF!+$N$6&gt;$P$4),"1 stroke",TRUE,""),"")</f>
        <v/>
      </c>
      <c r="J90" s="5" t="str">
        <f>IF(I90&lt;&gt;"",B90,"")</f>
        <v/>
      </c>
      <c r="K90" s="12" t="str">
        <f>IF(I90&lt;&gt;"",D90,"")</f>
        <v/>
      </c>
    </row>
    <row r="91" spans="1:11" ht="15.75">
      <c r="A91" s="20"/>
      <c r="B91" s="21"/>
      <c r="C91" s="21"/>
      <c r="D91" s="22"/>
      <c r="E91" s="21"/>
      <c r="F91" s="23"/>
      <c r="G91" s="11" t="str">
        <f>IF(ISBLANK(F91),"",_xlfn.MINIFS(#REF!,C:C,C91,D:D,D91))</f>
        <v/>
      </c>
      <c r="H91" s="11" t="str">
        <f>IFERROR(IF(A91="","",IF(OR(A91&lt;&gt;A90,C91&lt;&gt;C90),0, IF(AND(ABS(#REF!-#REF!) = 0,D91=D90),H90,ABS(#REF!-#REF!)))),"")</f>
        <v/>
      </c>
      <c r="I91" s="11" t="str" cm="1">
        <f t="array" ref="I91">IFERROR(_xlfn.IFS(AND(COUNTIF($C91,"*9 hole comp"),$G91&gt;$R$2,$H91-#REF!+$N$6&gt;$R$4),"2 strokes",AND(COUNTIF($C91,"*9 hole comp"),$G91&gt;$P$2,$H91-#REF!+$N$6&gt;$P$4),"1 stroke",AND(COUNTIF($C91,"*tee comp"),$G91&gt;$R$3,$H91-#REF!+$N$6&gt;$R$4),"2 strokes",AND(COUNTIF($C91,"*tee comp"),$G91&gt;$P$3,$H91-#REF!+$N$6&gt;$P$4),"1 stroke",TRUE,""),"")</f>
        <v/>
      </c>
      <c r="J91" s="5" t="str">
        <f>IF(I91&lt;&gt;"",B91,"")</f>
        <v/>
      </c>
      <c r="K91" s="12" t="str">
        <f>IF(I91&lt;&gt;"",D91,"")</f>
        <v/>
      </c>
    </row>
    <row r="92" spans="1:11" ht="15.75">
      <c r="A92" s="20"/>
      <c r="B92" s="21"/>
      <c r="C92" s="21"/>
      <c r="D92" s="22"/>
      <c r="E92" s="21"/>
      <c r="F92" s="23"/>
      <c r="G92" s="11" t="str">
        <f>IF(ISBLANK(F92),"",_xlfn.MINIFS(#REF!,C:C,C92,D:D,D92))</f>
        <v/>
      </c>
      <c r="H92" s="11" t="str">
        <f>IFERROR(IF(A92="","",IF(OR(A92&lt;&gt;A91,C92&lt;&gt;C91),0, IF(AND(ABS(#REF!-#REF!) = 0,D92=D91),H91,ABS(#REF!-#REF!)))),"")</f>
        <v/>
      </c>
      <c r="I92" s="11" t="str" cm="1">
        <f t="array" ref="I92">IFERROR(_xlfn.IFS(AND(COUNTIF($C92,"*9 hole comp"),$G92&gt;$R$2,$H92-#REF!+$N$6&gt;$R$4),"2 strokes",AND(COUNTIF($C92,"*9 hole comp"),$G92&gt;$P$2,$H92-#REF!+$N$6&gt;$P$4),"1 stroke",AND(COUNTIF($C92,"*tee comp"),$G92&gt;$R$3,$H92-#REF!+$N$6&gt;$R$4),"2 strokes",AND(COUNTIF($C92,"*tee comp"),$G92&gt;$P$3,$H92-#REF!+$N$6&gt;$P$4),"1 stroke",TRUE,""),"")</f>
        <v/>
      </c>
      <c r="J92" s="5" t="str">
        <f>IF(I92&lt;&gt;"",B92,"")</f>
        <v/>
      </c>
      <c r="K92" s="12" t="str">
        <f>IF(I92&lt;&gt;"",D92,"")</f>
        <v/>
      </c>
    </row>
    <row r="93" spans="1:11" ht="15.75">
      <c r="A93" s="20"/>
      <c r="B93" s="21"/>
      <c r="C93" s="21"/>
      <c r="D93" s="22"/>
      <c r="E93" s="21"/>
      <c r="F93" s="23"/>
      <c r="G93" s="11" t="str">
        <f>IF(ISBLANK(F93),"",_xlfn.MINIFS(#REF!,C:C,C93,D:D,D93))</f>
        <v/>
      </c>
      <c r="H93" s="11" t="str">
        <f>IFERROR(IF(A93="","",IF(OR(A93&lt;&gt;A92,C93&lt;&gt;C92),0, IF(AND(ABS(#REF!-#REF!) = 0,D93=D92),H92,ABS(#REF!-#REF!)))),"")</f>
        <v/>
      </c>
      <c r="I93" s="11" t="str" cm="1">
        <f t="array" ref="I93">IFERROR(_xlfn.IFS(AND(COUNTIF($C93,"*9 hole comp"),$G93&gt;$R$2,$H93-#REF!+$N$6&gt;$R$4),"2 strokes",AND(COUNTIF($C93,"*9 hole comp"),$G93&gt;$P$2,$H93-#REF!+$N$6&gt;$P$4),"1 stroke",AND(COUNTIF($C93,"*tee comp"),$G93&gt;$R$3,$H93-#REF!+$N$6&gt;$R$4),"2 strokes",AND(COUNTIF($C93,"*tee comp"),$G93&gt;$P$3,$H93-#REF!+$N$6&gt;$P$4),"1 stroke",TRUE,""),"")</f>
        <v/>
      </c>
      <c r="J93" s="5" t="str">
        <f>IF(I93&lt;&gt;"",B93,"")</f>
        <v/>
      </c>
      <c r="K93" s="12" t="str">
        <f>IF(I93&lt;&gt;"",D93,"")</f>
        <v/>
      </c>
    </row>
    <row r="94" spans="1:11" ht="15.75">
      <c r="A94" s="20"/>
      <c r="B94" s="21"/>
      <c r="C94" s="21"/>
      <c r="D94" s="22"/>
      <c r="E94" s="21"/>
      <c r="F94" s="23"/>
      <c r="G94" s="11" t="str">
        <f>IF(ISBLANK(F94),"",_xlfn.MINIFS(#REF!,C:C,C94,D:D,D94))</f>
        <v/>
      </c>
      <c r="H94" s="11" t="str">
        <f>IFERROR(IF(A94="","",IF(OR(A94&lt;&gt;A93,C94&lt;&gt;C93),0, IF(AND(ABS(#REF!-#REF!) = 0,D94=D93),H93,ABS(#REF!-#REF!)))),"")</f>
        <v/>
      </c>
      <c r="I94" s="11" t="str" cm="1">
        <f t="array" ref="I94">IFERROR(_xlfn.IFS(AND(COUNTIF($C94,"*9 hole comp"),$G94&gt;$R$2,$H94-#REF!+$N$6&gt;$R$4),"2 strokes",AND(COUNTIF($C94,"*9 hole comp"),$G94&gt;$P$2,$H94-#REF!+$N$6&gt;$P$4),"1 stroke",AND(COUNTIF($C94,"*tee comp"),$G94&gt;$R$3,$H94-#REF!+$N$6&gt;$R$4),"2 strokes",AND(COUNTIF($C94,"*tee comp"),$G94&gt;$P$3,$H94-#REF!+$N$6&gt;$P$4),"1 stroke",TRUE,""),"")</f>
        <v/>
      </c>
      <c r="J94" s="5" t="str">
        <f>IF(I94&lt;&gt;"",B94,"")</f>
        <v/>
      </c>
      <c r="K94" s="12" t="str">
        <f>IF(I94&lt;&gt;"",D94,"")</f>
        <v/>
      </c>
    </row>
    <row r="95" spans="1:11" ht="15.75">
      <c r="A95" s="20"/>
      <c r="B95" s="21"/>
      <c r="C95" s="21"/>
      <c r="D95" s="22"/>
      <c r="E95" s="21"/>
      <c r="F95" s="23"/>
      <c r="G95" s="11" t="str">
        <f>IF(ISBLANK(F95),"",_xlfn.MINIFS(#REF!,C:C,C95,D:D,D95))</f>
        <v/>
      </c>
      <c r="H95" s="11" t="str">
        <f>IFERROR(IF(A95="","",IF(OR(A95&lt;&gt;A94,C95&lt;&gt;C94),0, IF(AND(ABS(#REF!-#REF!) = 0,D95=D94),H94,ABS(#REF!-#REF!)))),"")</f>
        <v/>
      </c>
      <c r="I95" s="11" t="str" cm="1">
        <f t="array" ref="I95">IFERROR(_xlfn.IFS(AND(COUNTIF($C95,"*9 hole comp"),$G95&gt;$R$2,$H95-#REF!+$N$6&gt;$R$4),"2 strokes",AND(COUNTIF($C95,"*9 hole comp"),$G95&gt;$P$2,$H95-#REF!+$N$6&gt;$P$4),"1 stroke",AND(COUNTIF($C95,"*tee comp"),$G95&gt;$R$3,$H95-#REF!+$N$6&gt;$R$4),"2 strokes",AND(COUNTIF($C95,"*tee comp"),$G95&gt;$P$3,$H95-#REF!+$N$6&gt;$P$4),"1 stroke",TRUE,""),"")</f>
        <v/>
      </c>
      <c r="J95" s="5" t="str">
        <f>IF(I95&lt;&gt;"",B95,"")</f>
        <v/>
      </c>
      <c r="K95" s="12" t="str">
        <f>IF(I95&lt;&gt;"",D95,"")</f>
        <v/>
      </c>
    </row>
    <row r="96" spans="1:11" ht="15.75">
      <c r="A96" s="20"/>
      <c r="B96" s="21"/>
      <c r="C96" s="21"/>
      <c r="D96" s="22"/>
      <c r="E96" s="21"/>
      <c r="F96" s="23"/>
      <c r="G96" s="11" t="str">
        <f>IF(ISBLANK(F96),"",_xlfn.MINIFS(#REF!,C:C,C96,D:D,D96))</f>
        <v/>
      </c>
      <c r="H96" s="11" t="str">
        <f>IFERROR(IF(A96="","",IF(OR(A96&lt;&gt;A95,C96&lt;&gt;C95),0, IF(AND(ABS(#REF!-#REF!) = 0,D96=D95),H95,ABS(#REF!-#REF!)))),"")</f>
        <v/>
      </c>
      <c r="I96" s="11" t="str" cm="1">
        <f t="array" ref="I96">IFERROR(_xlfn.IFS(AND(COUNTIF($C96,"*9 hole comp"),$G96&gt;$R$2,$H96-#REF!+$N$6&gt;$R$4),"2 strokes",AND(COUNTIF($C96,"*9 hole comp"),$G96&gt;$P$2,$H96-#REF!+$N$6&gt;$P$4),"1 stroke",AND(COUNTIF($C96,"*tee comp"),$G96&gt;$R$3,$H96-#REF!+$N$6&gt;$R$4),"2 strokes",AND(COUNTIF($C96,"*tee comp"),$G96&gt;$P$3,$H96-#REF!+$N$6&gt;$P$4),"1 stroke",TRUE,""),"")</f>
        <v/>
      </c>
      <c r="J96" s="5" t="str">
        <f>IF(I96&lt;&gt;"",B96,"")</f>
        <v/>
      </c>
      <c r="K96" s="12" t="str">
        <f>IF(I96&lt;&gt;"",D96,"")</f>
        <v/>
      </c>
    </row>
    <row r="97" spans="1:11" ht="15.75">
      <c r="A97" s="20"/>
      <c r="B97" s="21"/>
      <c r="C97" s="21"/>
      <c r="D97" s="22"/>
      <c r="E97" s="21"/>
      <c r="F97" s="23"/>
      <c r="G97" s="11" t="str">
        <f>IF(ISBLANK(F97),"",_xlfn.MINIFS(#REF!,C:C,C97,D:D,D97))</f>
        <v/>
      </c>
      <c r="H97" s="11" t="str">
        <f>IFERROR(IF(A97="","",IF(OR(A97&lt;&gt;A96,C97&lt;&gt;C96),0, IF(AND(ABS(#REF!-#REF!) = 0,D97=D96),H96,ABS(#REF!-#REF!)))),"")</f>
        <v/>
      </c>
      <c r="I97" s="11" t="str" cm="1">
        <f t="array" ref="I97">IFERROR(_xlfn.IFS(AND(COUNTIF($C97,"*9 hole comp"),$G97&gt;$R$2,$H97-#REF!+$N$6&gt;$R$4),"2 strokes",AND(COUNTIF($C97,"*9 hole comp"),$G97&gt;$P$2,$H97-#REF!+$N$6&gt;$P$4),"1 stroke",AND(COUNTIF($C97,"*tee comp"),$G97&gt;$R$3,$H97-#REF!+$N$6&gt;$R$4),"2 strokes",AND(COUNTIF($C97,"*tee comp"),$G97&gt;$P$3,$H97-#REF!+$N$6&gt;$P$4),"1 stroke",TRUE,""),"")</f>
        <v/>
      </c>
      <c r="J97" s="5" t="str">
        <f>IF(I97&lt;&gt;"",B97,"")</f>
        <v/>
      </c>
      <c r="K97" s="12" t="str">
        <f>IF(I97&lt;&gt;"",D97,"")</f>
        <v/>
      </c>
    </row>
    <row r="98" spans="1:11" ht="15.75">
      <c r="A98" s="20"/>
      <c r="B98" s="21"/>
      <c r="C98" s="21"/>
      <c r="D98" s="22"/>
      <c r="E98" s="21"/>
      <c r="F98" s="23"/>
      <c r="G98" s="11" t="str">
        <f>IF(ISBLANK(F98),"",_xlfn.MINIFS(#REF!,C:C,C98,D:D,D98))</f>
        <v/>
      </c>
      <c r="H98" s="11" t="str">
        <f>IFERROR(IF(A98="","",IF(OR(A98&lt;&gt;A97,C98&lt;&gt;C97),0, IF(AND(ABS(#REF!-#REF!) = 0,D98=D97),H97,ABS(#REF!-#REF!)))),"")</f>
        <v/>
      </c>
      <c r="I98" s="11" t="str" cm="1">
        <f t="array" ref="I98">IFERROR(_xlfn.IFS(AND(COUNTIF($C98,"*9 hole comp"),$G98&gt;$R$2,$H98-#REF!+$N$6&gt;$R$4),"2 strokes",AND(COUNTIF($C98,"*9 hole comp"),$G98&gt;$P$2,$H98-#REF!+$N$6&gt;$P$4),"1 stroke",AND(COUNTIF($C98,"*tee comp"),$G98&gt;$R$3,$H98-#REF!+$N$6&gt;$R$4),"2 strokes",AND(COUNTIF($C98,"*tee comp"),$G98&gt;$P$3,$H98-#REF!+$N$6&gt;$P$4),"1 stroke",TRUE,""),"")</f>
        <v/>
      </c>
      <c r="J98" s="5" t="str">
        <f>IF(I98&lt;&gt;"",B98,"")</f>
        <v/>
      </c>
      <c r="K98" s="12" t="str">
        <f>IF(I98&lt;&gt;"",D98,"")</f>
        <v/>
      </c>
    </row>
    <row r="99" spans="1:11" ht="15.75">
      <c r="A99" s="20"/>
      <c r="B99" s="21"/>
      <c r="C99" s="21"/>
      <c r="D99" s="22"/>
      <c r="E99" s="21"/>
      <c r="F99" s="23"/>
      <c r="G99" s="11" t="str">
        <f>IF(ISBLANK(F99),"",_xlfn.MINIFS(#REF!,C:C,C99,D:D,D99))</f>
        <v/>
      </c>
      <c r="H99" s="11" t="str">
        <f>IFERROR(IF(A99="","",IF(OR(A99&lt;&gt;A98,C99&lt;&gt;C98),0, IF(AND(ABS(#REF!-#REF!) = 0,D99=D98),H98,ABS(#REF!-#REF!)))),"")</f>
        <v/>
      </c>
      <c r="I99" s="11" t="str" cm="1">
        <f t="array" ref="I99">IFERROR(_xlfn.IFS(AND(COUNTIF($C99,"*9 hole comp"),$G99&gt;$R$2,$H99-#REF!+$N$6&gt;$R$4),"2 strokes",AND(COUNTIF($C99,"*9 hole comp"),$G99&gt;$P$2,$H99-#REF!+$N$6&gt;$P$4),"1 stroke",AND(COUNTIF($C99,"*tee comp"),$G99&gt;$R$3,$H99-#REF!+$N$6&gt;$R$4),"2 strokes",AND(COUNTIF($C99,"*tee comp"),$G99&gt;$P$3,$H99-#REF!+$N$6&gt;$P$4),"1 stroke",TRUE,""),"")</f>
        <v/>
      </c>
      <c r="J99" s="5" t="str">
        <f>IF(I99&lt;&gt;"",B99,"")</f>
        <v/>
      </c>
      <c r="K99" s="12" t="str">
        <f>IF(I99&lt;&gt;"",D99,"")</f>
        <v/>
      </c>
    </row>
    <row r="100" spans="1:11" ht="15.75">
      <c r="A100" s="20"/>
      <c r="B100" s="21"/>
      <c r="C100" s="21"/>
      <c r="D100" s="22"/>
      <c r="E100" s="21"/>
      <c r="F100" s="23"/>
      <c r="G100" s="11" t="str">
        <f>IF(ISBLANK(F100),"",_xlfn.MINIFS(#REF!,C:C,C100,D:D,D100))</f>
        <v/>
      </c>
      <c r="H100" s="11" t="str">
        <f>IFERROR(IF(A100="","",IF(OR(A100&lt;&gt;A99,C100&lt;&gt;C99),0, IF(AND(ABS(#REF!-#REF!) = 0,D100=D99),H99,ABS(#REF!-#REF!)))),"")</f>
        <v/>
      </c>
      <c r="I100" s="11" t="str" cm="1">
        <f t="array" ref="I100">IFERROR(_xlfn.IFS(AND(COUNTIF($C100,"*9 hole comp"),$G100&gt;$R$2,$H100-#REF!+$N$6&gt;$R$4),"2 strokes",AND(COUNTIF($C100,"*9 hole comp"),$G100&gt;$P$2,$H100-#REF!+$N$6&gt;$P$4),"1 stroke",AND(COUNTIF($C100,"*tee comp"),$G100&gt;$R$3,$H100-#REF!+$N$6&gt;$R$4),"2 strokes",AND(COUNTIF($C100,"*tee comp"),$G100&gt;$P$3,$H100-#REF!+$N$6&gt;$P$4),"1 stroke",TRUE,""),"")</f>
        <v/>
      </c>
      <c r="J100" s="5" t="str">
        <f>IF(I100&lt;&gt;"",B100,"")</f>
        <v/>
      </c>
      <c r="K100" s="12" t="str">
        <f>IF(I100&lt;&gt;"",D100,"")</f>
        <v/>
      </c>
    </row>
    <row r="101" spans="1:11" ht="15.75">
      <c r="A101" s="20"/>
      <c r="B101" s="21"/>
      <c r="C101" s="21"/>
      <c r="D101" s="22"/>
      <c r="E101" s="21"/>
      <c r="F101" s="23"/>
      <c r="G101" s="11" t="str">
        <f>IF(ISBLANK(F101),"",_xlfn.MINIFS(#REF!,C:C,C101,D:D,D101))</f>
        <v/>
      </c>
      <c r="H101" s="11" t="str">
        <f>IFERROR(IF(A101="","",IF(OR(A101&lt;&gt;A100,C101&lt;&gt;C100),0, IF(AND(ABS(#REF!-#REF!) = 0,D101=D100),H100,ABS(#REF!-#REF!)))),"")</f>
        <v/>
      </c>
      <c r="I101" s="11" t="str" cm="1">
        <f t="array" ref="I101">IFERROR(_xlfn.IFS(AND(COUNTIF($C101,"*9 hole comp"),$G101&gt;$R$2,$H101-#REF!+$N$6&gt;$R$4),"2 strokes",AND(COUNTIF($C101,"*9 hole comp"),$G101&gt;$P$2,$H101-#REF!+$N$6&gt;$P$4),"1 stroke",AND(COUNTIF($C101,"*tee comp"),$G101&gt;$R$3,$H101-#REF!+$N$6&gt;$R$4),"2 strokes",AND(COUNTIF($C101,"*tee comp"),$G101&gt;$P$3,$H101-#REF!+$N$6&gt;$P$4),"1 stroke",TRUE,""),"")</f>
        <v/>
      </c>
      <c r="J101" s="5" t="str">
        <f>IF(I101&lt;&gt;"",B101,"")</f>
        <v/>
      </c>
      <c r="K101" s="12" t="str">
        <f>IF(I101&lt;&gt;"",D101,"")</f>
        <v/>
      </c>
    </row>
    <row r="102" spans="1:11" ht="15.75">
      <c r="A102" s="20"/>
      <c r="B102" s="21"/>
      <c r="C102" s="21"/>
      <c r="D102" s="22"/>
      <c r="E102" s="21"/>
      <c r="F102" s="23"/>
      <c r="G102" s="11" t="str">
        <f>IF(ISBLANK(F102),"",_xlfn.MINIFS(#REF!,C:C,C102,D:D,D102))</f>
        <v/>
      </c>
      <c r="H102" s="11" t="str">
        <f>IFERROR(IF(A102="","",IF(OR(A102&lt;&gt;A101,C102&lt;&gt;C101),0, IF(AND(ABS(#REF!-#REF!) = 0,D102=D101),H101,ABS(#REF!-#REF!)))),"")</f>
        <v/>
      </c>
      <c r="I102" s="11" t="str" cm="1">
        <f t="array" ref="I102">IFERROR(_xlfn.IFS(AND(COUNTIF($C102,"*9 hole comp"),$G102&gt;$R$2,$H102-#REF!+$N$6&gt;$R$4),"2 strokes",AND(COUNTIF($C102,"*9 hole comp"),$G102&gt;$P$2,$H102-#REF!+$N$6&gt;$P$4),"1 stroke",AND(COUNTIF($C102,"*tee comp"),$G102&gt;$R$3,$H102-#REF!+$N$6&gt;$R$4),"2 strokes",AND(COUNTIF($C102,"*tee comp"),$G102&gt;$P$3,$H102-#REF!+$N$6&gt;$P$4),"1 stroke",TRUE,""),"")</f>
        <v/>
      </c>
      <c r="J102" s="5" t="str">
        <f>IF(I102&lt;&gt;"",B102,"")</f>
        <v/>
      </c>
      <c r="K102" s="12" t="str">
        <f>IF(I102&lt;&gt;"",D102,"")</f>
        <v/>
      </c>
    </row>
    <row r="103" spans="1:11" ht="15.75">
      <c r="A103" s="20"/>
      <c r="B103" s="21"/>
      <c r="C103" s="21"/>
      <c r="D103" s="22"/>
      <c r="E103" s="21"/>
      <c r="F103" s="23"/>
      <c r="G103" s="11" t="str">
        <f>IF(ISBLANK(F103),"",_xlfn.MINIFS(#REF!,C:C,C103,D:D,D103))</f>
        <v/>
      </c>
      <c r="H103" s="11" t="str">
        <f>IFERROR(IF(A103="","",IF(OR(A103&lt;&gt;A102,C103&lt;&gt;C102),0, IF(AND(ABS(#REF!-#REF!) = 0,D103=D102),H102,ABS(#REF!-#REF!)))),"")</f>
        <v/>
      </c>
      <c r="I103" s="11" t="str" cm="1">
        <f t="array" ref="I103">IFERROR(_xlfn.IFS(AND(COUNTIF($C103,"*9 hole comp"),$G103&gt;$R$2,$H103-#REF!+$N$6&gt;$R$4),"2 strokes",AND(COUNTIF($C103,"*9 hole comp"),$G103&gt;$P$2,$H103-#REF!+$N$6&gt;$P$4),"1 stroke",AND(COUNTIF($C103,"*tee comp"),$G103&gt;$R$3,$H103-#REF!+$N$6&gt;$R$4),"2 strokes",AND(COUNTIF($C103,"*tee comp"),$G103&gt;$P$3,$H103-#REF!+$N$6&gt;$P$4),"1 stroke",TRUE,""),"")</f>
        <v/>
      </c>
      <c r="J103" s="5" t="str">
        <f>IF(I103&lt;&gt;"",B103,"")</f>
        <v/>
      </c>
      <c r="K103" s="12" t="str">
        <f>IF(I103&lt;&gt;"",D103,"")</f>
        <v/>
      </c>
    </row>
    <row r="104" spans="1:11" ht="15.75">
      <c r="A104" s="20"/>
      <c r="B104" s="21"/>
      <c r="C104" s="21"/>
      <c r="D104" s="22"/>
      <c r="E104" s="21"/>
      <c r="F104" s="23"/>
      <c r="G104" s="11" t="str">
        <f>IF(ISBLANK(F104),"",_xlfn.MINIFS(#REF!,C:C,C104,D:D,D104))</f>
        <v/>
      </c>
      <c r="H104" s="11" t="str">
        <f>IFERROR(IF(A104="","",IF(OR(A104&lt;&gt;A103,C104&lt;&gt;C103),0, IF(AND(ABS(#REF!-#REF!) = 0,D104=D103),H103,ABS(#REF!-#REF!)))),"")</f>
        <v/>
      </c>
      <c r="I104" s="11" t="str" cm="1">
        <f t="array" ref="I104">IFERROR(_xlfn.IFS(AND(COUNTIF($C104,"*9 hole comp"),$G104&gt;$R$2,$H104-#REF!+$N$6&gt;$R$4),"2 strokes",AND(COUNTIF($C104,"*9 hole comp"),$G104&gt;$P$2,$H104-#REF!+$N$6&gt;$P$4),"1 stroke",AND(COUNTIF($C104,"*tee comp"),$G104&gt;$R$3,$H104-#REF!+$N$6&gt;$R$4),"2 strokes",AND(COUNTIF($C104,"*tee comp"),$G104&gt;$P$3,$H104-#REF!+$N$6&gt;$P$4),"1 stroke",TRUE,""),"")</f>
        <v/>
      </c>
      <c r="J104" s="5" t="str">
        <f>IF(I104&lt;&gt;"",B104,"")</f>
        <v/>
      </c>
      <c r="K104" s="12" t="str">
        <f>IF(I104&lt;&gt;"",D104,"")</f>
        <v/>
      </c>
    </row>
    <row r="105" spans="1:11" ht="15.75">
      <c r="A105" s="20"/>
      <c r="B105" s="21"/>
      <c r="C105" s="21"/>
      <c r="D105" s="22"/>
      <c r="E105" s="21"/>
      <c r="F105" s="23"/>
      <c r="G105" s="11" t="str">
        <f>IF(ISBLANK(F105),"",_xlfn.MINIFS(#REF!,C:C,C105,D:D,D105))</f>
        <v/>
      </c>
      <c r="H105" s="11" t="str">
        <f>IFERROR(IF(A105="","",IF(OR(A105&lt;&gt;A104,C105&lt;&gt;C104),0, IF(AND(ABS(#REF!-#REF!) = 0,D105=D104),H104,ABS(#REF!-#REF!)))),"")</f>
        <v/>
      </c>
      <c r="I105" s="11" t="str" cm="1">
        <f t="array" ref="I105">IFERROR(_xlfn.IFS(AND(COUNTIF($C105,"*9 hole comp"),$G105&gt;$R$2,$H105-#REF!+$N$6&gt;$R$4),"2 strokes",AND(COUNTIF($C105,"*9 hole comp"),$G105&gt;$P$2,$H105-#REF!+$N$6&gt;$P$4),"1 stroke",AND(COUNTIF($C105,"*tee comp"),$G105&gt;$R$3,$H105-#REF!+$N$6&gt;$R$4),"2 strokes",AND(COUNTIF($C105,"*tee comp"),$G105&gt;$P$3,$H105-#REF!+$N$6&gt;$P$4),"1 stroke",TRUE,""),"")</f>
        <v/>
      </c>
      <c r="J105" s="5" t="str">
        <f>IF(I105&lt;&gt;"",B105,"")</f>
        <v/>
      </c>
      <c r="K105" s="12" t="str">
        <f>IF(I105&lt;&gt;"",D105,"")</f>
        <v/>
      </c>
    </row>
    <row r="106" spans="1:11" ht="15.75">
      <c r="A106" s="20"/>
      <c r="B106" s="21"/>
      <c r="C106" s="21"/>
      <c r="D106" s="22"/>
      <c r="E106" s="21"/>
      <c r="F106" s="23"/>
      <c r="G106" s="11" t="str">
        <f>IF(ISBLANK(F106),"",_xlfn.MINIFS(#REF!,C:C,C106,D:D,D106))</f>
        <v/>
      </c>
      <c r="H106" s="11" t="str">
        <f>IFERROR(IF(A106="","",IF(OR(A106&lt;&gt;A105,C106&lt;&gt;C105),0, IF(AND(ABS(#REF!-#REF!) = 0,D106=D105),H105,ABS(#REF!-#REF!)))),"")</f>
        <v/>
      </c>
      <c r="I106" s="11" t="str" cm="1">
        <f t="array" ref="I106">IFERROR(_xlfn.IFS(AND(COUNTIF($C106,"*9 hole comp"),$G106&gt;$R$2,$H106-#REF!+$N$6&gt;$R$4),"2 strokes",AND(COUNTIF($C106,"*9 hole comp"),$G106&gt;$P$2,$H106-#REF!+$N$6&gt;$P$4),"1 stroke",AND(COUNTIF($C106,"*tee comp"),$G106&gt;$R$3,$H106-#REF!+$N$6&gt;$R$4),"2 strokes",AND(COUNTIF($C106,"*tee comp"),$G106&gt;$P$3,$H106-#REF!+$N$6&gt;$P$4),"1 stroke",TRUE,""),"")</f>
        <v/>
      </c>
      <c r="J106" s="5" t="str">
        <f>IF(I106&lt;&gt;"",B106,"")</f>
        <v/>
      </c>
      <c r="K106" s="12" t="str">
        <f>IF(I106&lt;&gt;"",D106,"")</f>
        <v/>
      </c>
    </row>
    <row r="107" spans="1:11" ht="15.75">
      <c r="A107" s="20"/>
      <c r="B107" s="21"/>
      <c r="C107" s="21"/>
      <c r="D107" s="22"/>
      <c r="E107" s="21"/>
      <c r="F107" s="23"/>
      <c r="G107" s="11" t="str">
        <f>IF(ISBLANK(F107),"",_xlfn.MINIFS(#REF!,C:C,C107,D:D,D107))</f>
        <v/>
      </c>
      <c r="H107" s="11" t="str">
        <f>IFERROR(IF(A107="","",IF(OR(A107&lt;&gt;A106,C107&lt;&gt;C106),0, IF(AND(ABS(#REF!-#REF!) = 0,D107=D106),H106,ABS(#REF!-#REF!)))),"")</f>
        <v/>
      </c>
      <c r="I107" s="11" t="str" cm="1">
        <f t="array" ref="I107">IFERROR(_xlfn.IFS(AND(COUNTIF($C107,"*9 hole comp"),$G107&gt;$R$2,$H107-#REF!+$N$6&gt;$R$4),"2 strokes",AND(COUNTIF($C107,"*9 hole comp"),$G107&gt;$P$2,$H107-#REF!+$N$6&gt;$P$4),"1 stroke",AND(COUNTIF($C107,"*tee comp"),$G107&gt;$R$3,$H107-#REF!+$N$6&gt;$R$4),"2 strokes",AND(COUNTIF($C107,"*tee comp"),$G107&gt;$P$3,$H107-#REF!+$N$6&gt;$P$4),"1 stroke",TRUE,""),"")</f>
        <v/>
      </c>
      <c r="J107" s="5" t="str">
        <f>IF(I107&lt;&gt;"",B107,"")</f>
        <v/>
      </c>
      <c r="K107" s="12" t="str">
        <f>IF(I107&lt;&gt;"",D107,"")</f>
        <v/>
      </c>
    </row>
    <row r="108" spans="1:11" ht="15.75">
      <c r="A108" s="20"/>
      <c r="B108" s="21"/>
      <c r="C108" s="21"/>
      <c r="D108" s="22"/>
      <c r="E108" s="21"/>
      <c r="F108" s="23"/>
      <c r="G108" s="11" t="str">
        <f>IF(ISBLANK(F108),"",_xlfn.MINIFS(#REF!,C:C,C108,D:D,D108))</f>
        <v/>
      </c>
      <c r="H108" s="11" t="str">
        <f>IFERROR(IF(A108="","",IF(OR(A108&lt;&gt;A107,C108&lt;&gt;C107),0, IF(AND(ABS(#REF!-#REF!) = 0,D108=D107),H107,ABS(#REF!-#REF!)))),"")</f>
        <v/>
      </c>
      <c r="I108" s="11" t="str" cm="1">
        <f t="array" ref="I108">IFERROR(_xlfn.IFS(AND(COUNTIF($C108,"*9 hole comp"),$G108&gt;$R$2,$H108-#REF!+$N$6&gt;$R$4),"2 strokes",AND(COUNTIF($C108,"*9 hole comp"),$G108&gt;$P$2,$H108-#REF!+$N$6&gt;$P$4),"1 stroke",AND(COUNTIF($C108,"*tee comp"),$G108&gt;$R$3,$H108-#REF!+$N$6&gt;$R$4),"2 strokes",AND(COUNTIF($C108,"*tee comp"),$G108&gt;$P$3,$H108-#REF!+$N$6&gt;$P$4),"1 stroke",TRUE,""),"")</f>
        <v/>
      </c>
      <c r="J108" s="5" t="str">
        <f>IF(I108&lt;&gt;"",B108,"")</f>
        <v/>
      </c>
      <c r="K108" s="12" t="str">
        <f>IF(I108&lt;&gt;"",D108,"")</f>
        <v/>
      </c>
    </row>
    <row r="109" spans="1:11" ht="15.75">
      <c r="A109" s="20"/>
      <c r="B109" s="21"/>
      <c r="C109" s="21"/>
      <c r="D109" s="22"/>
      <c r="E109" s="21"/>
      <c r="F109" s="23"/>
      <c r="G109" s="11" t="str">
        <f>IF(ISBLANK(F109),"",_xlfn.MINIFS(#REF!,C:C,C109,D:D,D109))</f>
        <v/>
      </c>
      <c r="H109" s="11" t="str">
        <f>IFERROR(IF(A109="","",IF(OR(A109&lt;&gt;A108,C109&lt;&gt;C108),0, IF(AND(ABS(#REF!-#REF!) = 0,D109=D108),H108,ABS(#REF!-#REF!)))),"")</f>
        <v/>
      </c>
      <c r="I109" s="11" t="str" cm="1">
        <f t="array" ref="I109">IFERROR(_xlfn.IFS(AND(COUNTIF($C109,"*9 hole comp"),$G109&gt;$R$2,$H109-#REF!+$N$6&gt;$R$4),"2 strokes",AND(COUNTIF($C109,"*9 hole comp"),$G109&gt;$P$2,$H109-#REF!+$N$6&gt;$P$4),"1 stroke",AND(COUNTIF($C109,"*tee comp"),$G109&gt;$R$3,$H109-#REF!+$N$6&gt;$R$4),"2 strokes",AND(COUNTIF($C109,"*tee comp"),$G109&gt;$P$3,$H109-#REF!+$N$6&gt;$P$4),"1 stroke",TRUE,""),"")</f>
        <v/>
      </c>
      <c r="J109" s="5" t="str">
        <f>IF(I109&lt;&gt;"",B109,"")</f>
        <v/>
      </c>
      <c r="K109" s="12" t="str">
        <f>IF(I109&lt;&gt;"",D109,"")</f>
        <v/>
      </c>
    </row>
    <row r="110" spans="1:11" ht="15.75">
      <c r="A110" s="20"/>
      <c r="B110" s="21"/>
      <c r="C110" s="21"/>
      <c r="D110" s="22"/>
      <c r="E110" s="21"/>
      <c r="F110" s="23"/>
      <c r="G110" s="11" t="str">
        <f>IF(ISBLANK(F110),"",_xlfn.MINIFS(#REF!,C:C,C110,D:D,D110))</f>
        <v/>
      </c>
      <c r="H110" s="11" t="str">
        <f>IFERROR(IF(A110="","",IF(OR(A110&lt;&gt;A109,C110&lt;&gt;C109),0, IF(AND(ABS(#REF!-#REF!) = 0,D110=D109),H109,ABS(#REF!-#REF!)))),"")</f>
        <v/>
      </c>
      <c r="I110" s="11" t="str" cm="1">
        <f t="array" ref="I110">IFERROR(_xlfn.IFS(AND(COUNTIF($C110,"*9 hole comp"),$G110&gt;$R$2,$H110-#REF!+$N$6&gt;$R$4),"2 strokes",AND(COUNTIF($C110,"*9 hole comp"),$G110&gt;$P$2,$H110-#REF!+$N$6&gt;$P$4),"1 stroke",AND(COUNTIF($C110,"*tee comp"),$G110&gt;$R$3,$H110-#REF!+$N$6&gt;$R$4),"2 strokes",AND(COUNTIF($C110,"*tee comp"),$G110&gt;$P$3,$H110-#REF!+$N$6&gt;$P$4),"1 stroke",TRUE,""),"")</f>
        <v/>
      </c>
      <c r="J110" s="5" t="str">
        <f>IF(I110&lt;&gt;"",B110,"")</f>
        <v/>
      </c>
      <c r="K110" s="12" t="str">
        <f>IF(I110&lt;&gt;"",D110,"")</f>
        <v/>
      </c>
    </row>
    <row r="111" spans="1:11" ht="15.75">
      <c r="A111" s="20"/>
      <c r="B111" s="21"/>
      <c r="C111" s="21"/>
      <c r="D111" s="22"/>
      <c r="E111" s="21"/>
      <c r="F111" s="23"/>
      <c r="G111" s="11" t="str">
        <f>IF(ISBLANK(F111),"",_xlfn.MINIFS(#REF!,C:C,C111,D:D,D111))</f>
        <v/>
      </c>
      <c r="H111" s="11" t="str">
        <f>IFERROR(IF(A111="","",IF(OR(A111&lt;&gt;A110,C111&lt;&gt;C110),0, IF(AND(ABS(#REF!-#REF!) = 0,D111=D110),H110,ABS(#REF!-#REF!)))),"")</f>
        <v/>
      </c>
      <c r="I111" s="11" t="str" cm="1">
        <f t="array" ref="I111">IFERROR(_xlfn.IFS(AND(COUNTIF($C111,"*9 hole comp"),$G111&gt;$R$2,$H111-#REF!+$N$6&gt;$R$4),"2 strokes",AND(COUNTIF($C111,"*9 hole comp"),$G111&gt;$P$2,$H111-#REF!+$N$6&gt;$P$4),"1 stroke",AND(COUNTIF($C111,"*tee comp"),$G111&gt;$R$3,$H111-#REF!+$N$6&gt;$R$4),"2 strokes",AND(COUNTIF($C111,"*tee comp"),$G111&gt;$P$3,$H111-#REF!+$N$6&gt;$P$4),"1 stroke",TRUE,""),"")</f>
        <v/>
      </c>
      <c r="J111" s="5" t="str">
        <f>IF(I111&lt;&gt;"",B111,"")</f>
        <v/>
      </c>
      <c r="K111" s="12" t="str">
        <f>IF(I111&lt;&gt;"",D111,"")</f>
        <v/>
      </c>
    </row>
    <row r="112" spans="1:11" ht="15.75">
      <c r="A112" s="20"/>
      <c r="B112" s="21"/>
      <c r="C112" s="21"/>
      <c r="D112" s="22"/>
      <c r="E112" s="21"/>
      <c r="F112" s="23"/>
      <c r="G112" s="11" t="str">
        <f>IF(ISBLANK(F112),"",_xlfn.MINIFS(#REF!,C:C,C112,D:D,D112))</f>
        <v/>
      </c>
      <c r="H112" s="11" t="str">
        <f>IFERROR(IF(A112="","",IF(OR(A112&lt;&gt;A111,C112&lt;&gt;C111),0, IF(AND(ABS(#REF!-#REF!) = 0,D112=D111),H111,ABS(#REF!-#REF!)))),"")</f>
        <v/>
      </c>
      <c r="I112" s="11" t="str" cm="1">
        <f t="array" ref="I112">IFERROR(_xlfn.IFS(AND(COUNTIF($C112,"*9 hole comp"),$G112&gt;$R$2,$H112-#REF!+$N$6&gt;$R$4),"2 strokes",AND(COUNTIF($C112,"*9 hole comp"),$G112&gt;$P$2,$H112-#REF!+$N$6&gt;$P$4),"1 stroke",AND(COUNTIF($C112,"*tee comp"),$G112&gt;$R$3,$H112-#REF!+$N$6&gt;$R$4),"2 strokes",AND(COUNTIF($C112,"*tee comp"),$G112&gt;$P$3,$H112-#REF!+$N$6&gt;$P$4),"1 stroke",TRUE,""),"")</f>
        <v/>
      </c>
      <c r="J112" s="5" t="str">
        <f>IF(I112&lt;&gt;"",B112,"")</f>
        <v/>
      </c>
      <c r="K112" s="12" t="str">
        <f>IF(I112&lt;&gt;"",D112,"")</f>
        <v/>
      </c>
    </row>
    <row r="113" spans="1:11" ht="15.75">
      <c r="A113" s="20"/>
      <c r="B113" s="21"/>
      <c r="C113" s="21"/>
      <c r="D113" s="22"/>
      <c r="E113" s="21"/>
      <c r="F113" s="23"/>
      <c r="G113" s="11" t="str">
        <f>IF(ISBLANK(F113),"",_xlfn.MINIFS(#REF!,C:C,C113,D:D,D113))</f>
        <v/>
      </c>
      <c r="H113" s="11" t="str">
        <f>IFERROR(IF(A113="","",IF(OR(A113&lt;&gt;A112,C113&lt;&gt;C112),0, IF(AND(ABS(#REF!-#REF!) = 0,D113=D112),H112,ABS(#REF!-#REF!)))),"")</f>
        <v/>
      </c>
      <c r="I113" s="11" t="str" cm="1">
        <f t="array" ref="I113">IFERROR(_xlfn.IFS(AND(COUNTIF($C113,"*9 hole comp"),$G113&gt;$R$2,$H113-#REF!+$N$6&gt;$R$4),"2 strokes",AND(COUNTIF($C113,"*9 hole comp"),$G113&gt;$P$2,$H113-#REF!+$N$6&gt;$P$4),"1 stroke",AND(COUNTIF($C113,"*tee comp"),$G113&gt;$R$3,$H113-#REF!+$N$6&gt;$R$4),"2 strokes",AND(COUNTIF($C113,"*tee comp"),$G113&gt;$P$3,$H113-#REF!+$N$6&gt;$P$4),"1 stroke",TRUE,""),"")</f>
        <v/>
      </c>
      <c r="J113" s="5" t="str">
        <f>IF(I113&lt;&gt;"",B113,"")</f>
        <v/>
      </c>
      <c r="K113" s="12" t="str">
        <f>IF(I113&lt;&gt;"",D113,"")</f>
        <v/>
      </c>
    </row>
    <row r="114" spans="1:11" ht="15.75">
      <c r="A114" s="20"/>
      <c r="B114" s="21"/>
      <c r="C114" s="21"/>
      <c r="D114" s="22"/>
      <c r="E114" s="21"/>
      <c r="F114" s="23"/>
      <c r="G114" s="11" t="str">
        <f>IF(ISBLANK(F114),"",_xlfn.MINIFS(#REF!,C:C,C114,D:D,D114))</f>
        <v/>
      </c>
      <c r="H114" s="11" t="str">
        <f>IFERROR(IF(A114="","",IF(OR(A114&lt;&gt;A113,C114&lt;&gt;C113),0, IF(AND(ABS(#REF!-#REF!) = 0,D114=D113),H113,ABS(#REF!-#REF!)))),"")</f>
        <v/>
      </c>
      <c r="I114" s="11" t="str" cm="1">
        <f t="array" ref="I114">IFERROR(_xlfn.IFS(AND(COUNTIF($C114,"*9 hole comp"),$G114&gt;$R$2,$H114-#REF!+$N$6&gt;$R$4),"2 strokes",AND(COUNTIF($C114,"*9 hole comp"),$G114&gt;$P$2,$H114-#REF!+$N$6&gt;$P$4),"1 stroke",AND(COUNTIF($C114,"*tee comp"),$G114&gt;$R$3,$H114-#REF!+$N$6&gt;$R$4),"2 strokes",AND(COUNTIF($C114,"*tee comp"),$G114&gt;$P$3,$H114-#REF!+$N$6&gt;$P$4),"1 stroke",TRUE,""),"")</f>
        <v/>
      </c>
      <c r="J114" s="5" t="str">
        <f>IF(I114&lt;&gt;"",B114,"")</f>
        <v/>
      </c>
      <c r="K114" s="12" t="str">
        <f>IF(I114&lt;&gt;"",D114,"")</f>
        <v/>
      </c>
    </row>
    <row r="115" spans="1:11" ht="15.75">
      <c r="A115" s="20"/>
      <c r="B115" s="21"/>
      <c r="C115" s="21"/>
      <c r="D115" s="22"/>
      <c r="E115" s="21"/>
      <c r="F115" s="23"/>
      <c r="G115" s="11" t="str">
        <f>IF(ISBLANK(F115),"",_xlfn.MINIFS(#REF!,C:C,C115,D:D,D115))</f>
        <v/>
      </c>
      <c r="H115" s="11" t="str">
        <f>IFERROR(IF(A115="","",IF(OR(A115&lt;&gt;A114,C115&lt;&gt;C114),0, IF(AND(ABS(#REF!-#REF!) = 0,D115=D114),H114,ABS(#REF!-#REF!)))),"")</f>
        <v/>
      </c>
      <c r="I115" s="11" t="str" cm="1">
        <f t="array" ref="I115">IFERROR(_xlfn.IFS(AND(COUNTIF($C115,"*9 hole comp"),$G115&gt;$R$2,$H115-#REF!+$N$6&gt;$R$4),"2 strokes",AND(COUNTIF($C115,"*9 hole comp"),$G115&gt;$P$2,$H115-#REF!+$N$6&gt;$P$4),"1 stroke",AND(COUNTIF($C115,"*tee comp"),$G115&gt;$R$3,$H115-#REF!+$N$6&gt;$R$4),"2 strokes",AND(COUNTIF($C115,"*tee comp"),$G115&gt;$P$3,$H115-#REF!+$N$6&gt;$P$4),"1 stroke",TRUE,""),"")</f>
        <v/>
      </c>
      <c r="J115" s="5" t="str">
        <f>IF(I115&lt;&gt;"",B115,"")</f>
        <v/>
      </c>
      <c r="K115" s="12" t="str">
        <f>IF(I115&lt;&gt;"",D115,"")</f>
        <v/>
      </c>
    </row>
    <row r="116" spans="1:11" ht="15.75">
      <c r="A116" s="20"/>
      <c r="B116" s="21"/>
      <c r="C116" s="21"/>
      <c r="D116" s="22"/>
      <c r="E116" s="21"/>
      <c r="F116" s="23"/>
      <c r="G116" s="11" t="str">
        <f>IF(ISBLANK(F116),"",_xlfn.MINIFS(#REF!,C:C,C116,D:D,D116))</f>
        <v/>
      </c>
      <c r="H116" s="11" t="str">
        <f>IFERROR(IF(A116="","",IF(OR(A116&lt;&gt;A115,C116&lt;&gt;C115),0, IF(AND(ABS(#REF!-#REF!) = 0,D116=D115),H115,ABS(#REF!-#REF!)))),"")</f>
        <v/>
      </c>
      <c r="I116" s="11" t="str" cm="1">
        <f t="array" ref="I116">IFERROR(_xlfn.IFS(AND(COUNTIF($C116,"*9 hole comp"),$G116&gt;$R$2,$H116-#REF!+$N$6&gt;$R$4),"2 strokes",AND(COUNTIF($C116,"*9 hole comp"),$G116&gt;$P$2,$H116-#REF!+$N$6&gt;$P$4),"1 stroke",AND(COUNTIF($C116,"*tee comp"),$G116&gt;$R$3,$H116-#REF!+$N$6&gt;$R$4),"2 strokes",AND(COUNTIF($C116,"*tee comp"),$G116&gt;$P$3,$H116-#REF!+$N$6&gt;$P$4),"1 stroke",TRUE,""),"")</f>
        <v/>
      </c>
      <c r="J116" s="5" t="str">
        <f>IF(I116&lt;&gt;"",B116,"")</f>
        <v/>
      </c>
      <c r="K116" s="12" t="str">
        <f>IF(I116&lt;&gt;"",D116,"")</f>
        <v/>
      </c>
    </row>
    <row r="117" spans="1:11" ht="15.75">
      <c r="A117" s="20"/>
      <c r="B117" s="21"/>
      <c r="C117" s="21"/>
      <c r="D117" s="22"/>
      <c r="E117" s="21"/>
      <c r="F117" s="23"/>
      <c r="G117" s="11" t="str">
        <f>IF(ISBLANK(F117),"",_xlfn.MINIFS(#REF!,C:C,C117,D:D,D117))</f>
        <v/>
      </c>
      <c r="H117" s="11" t="str">
        <f>IFERROR(IF(A117="","",IF(OR(A117&lt;&gt;A116,C117&lt;&gt;C116),0, IF(AND(ABS(#REF!-#REF!) = 0,D117=D116),H116,ABS(#REF!-#REF!)))),"")</f>
        <v/>
      </c>
      <c r="I117" s="11" t="str" cm="1">
        <f t="array" ref="I117">IFERROR(_xlfn.IFS(AND(COUNTIF($C117,"*9 hole comp"),$G117&gt;$R$2,$H117-#REF!+$N$6&gt;$R$4),"2 strokes",AND(COUNTIF($C117,"*9 hole comp"),$G117&gt;$P$2,$H117-#REF!+$N$6&gt;$P$4),"1 stroke",AND(COUNTIF($C117,"*tee comp"),$G117&gt;$R$3,$H117-#REF!+$N$6&gt;$R$4),"2 strokes",AND(COUNTIF($C117,"*tee comp"),$G117&gt;$P$3,$H117-#REF!+$N$6&gt;$P$4),"1 stroke",TRUE,""),"")</f>
        <v/>
      </c>
      <c r="J117" s="5" t="str">
        <f>IF(I117&lt;&gt;"",B117,"")</f>
        <v/>
      </c>
      <c r="K117" s="12" t="str">
        <f>IF(I117&lt;&gt;"",D117,"")</f>
        <v/>
      </c>
    </row>
    <row r="118" spans="1:11" ht="15.75">
      <c r="A118" s="20"/>
      <c r="B118" s="21"/>
      <c r="C118" s="21"/>
      <c r="D118" s="22"/>
      <c r="E118" s="21"/>
      <c r="F118" s="23"/>
      <c r="G118" s="11" t="str">
        <f>IF(ISBLANK(F118),"",_xlfn.MINIFS(#REF!,C:C,C118,D:D,D118))</f>
        <v/>
      </c>
      <c r="H118" s="11" t="str">
        <f>IFERROR(IF(A118="","",IF(OR(A118&lt;&gt;A117,C118&lt;&gt;C117),0, IF(AND(ABS(#REF!-#REF!) = 0,D118=D117),H117,ABS(#REF!-#REF!)))),"")</f>
        <v/>
      </c>
      <c r="I118" s="11" t="str" cm="1">
        <f t="array" ref="I118">IFERROR(_xlfn.IFS(AND(COUNTIF($C118,"*9 hole comp"),$G118&gt;$R$2,$H118-#REF!+$N$6&gt;$R$4),"2 strokes",AND(COUNTIF($C118,"*9 hole comp"),$G118&gt;$P$2,$H118-#REF!+$N$6&gt;$P$4),"1 stroke",AND(COUNTIF($C118,"*tee comp"),$G118&gt;$R$3,$H118-#REF!+$N$6&gt;$R$4),"2 strokes",AND(COUNTIF($C118,"*tee comp"),$G118&gt;$P$3,$H118-#REF!+$N$6&gt;$P$4),"1 stroke",TRUE,""),"")</f>
        <v/>
      </c>
      <c r="J118" s="5" t="str">
        <f>IF(I118&lt;&gt;"",B118,"")</f>
        <v/>
      </c>
      <c r="K118" s="12" t="str">
        <f>IF(I118&lt;&gt;"",D118,"")</f>
        <v/>
      </c>
    </row>
    <row r="119" spans="1:11" ht="15.75">
      <c r="A119" s="20"/>
      <c r="B119" s="21"/>
      <c r="C119" s="21"/>
      <c r="D119" s="22"/>
      <c r="E119" s="21"/>
      <c r="F119" s="23"/>
      <c r="G119" s="11" t="str">
        <f>IF(ISBLANK(F119),"",_xlfn.MINIFS(#REF!,C:C,C119,D:D,D119))</f>
        <v/>
      </c>
      <c r="H119" s="11" t="str">
        <f>IFERROR(IF(A119="","",IF(OR(A119&lt;&gt;A118,C119&lt;&gt;C118),0, IF(AND(ABS(#REF!-#REF!) = 0,D119=D118),H118,ABS(#REF!-#REF!)))),"")</f>
        <v/>
      </c>
      <c r="I119" s="11" t="str" cm="1">
        <f t="array" ref="I119">IFERROR(_xlfn.IFS(AND(COUNTIF($C119,"*9 hole comp"),$G119&gt;$R$2,$H119-#REF!+$N$6&gt;$R$4),"2 strokes",AND(COUNTIF($C119,"*9 hole comp"),$G119&gt;$P$2,$H119-#REF!+$N$6&gt;$P$4),"1 stroke",AND(COUNTIF($C119,"*tee comp"),$G119&gt;$R$3,$H119-#REF!+$N$6&gt;$R$4),"2 strokes",AND(COUNTIF($C119,"*tee comp"),$G119&gt;$P$3,$H119-#REF!+$N$6&gt;$P$4),"1 stroke",TRUE,""),"")</f>
        <v/>
      </c>
      <c r="J119" s="5" t="str">
        <f>IF(I119&lt;&gt;"",B119,"")</f>
        <v/>
      </c>
      <c r="K119" s="12" t="str">
        <f>IF(I119&lt;&gt;"",D119,"")</f>
        <v/>
      </c>
    </row>
    <row r="120" spans="1:11" ht="15.75">
      <c r="A120" s="20"/>
      <c r="B120" s="21"/>
      <c r="C120" s="21"/>
      <c r="D120" s="22"/>
      <c r="E120" s="21"/>
      <c r="F120" s="23"/>
      <c r="G120" s="11" t="str">
        <f>IF(ISBLANK(F120),"",_xlfn.MINIFS(#REF!,C:C,C120,D:D,D120))</f>
        <v/>
      </c>
      <c r="H120" s="11" t="str">
        <f>IFERROR(IF(A120="","",IF(OR(A120&lt;&gt;A119,C120&lt;&gt;C119),0, IF(AND(ABS(#REF!-#REF!) = 0,D120=D119),H119,ABS(#REF!-#REF!)))),"")</f>
        <v/>
      </c>
      <c r="I120" s="11" t="str" cm="1">
        <f t="array" ref="I120">IFERROR(_xlfn.IFS(AND(COUNTIF($C120,"*9 hole comp"),$G120&gt;$R$2,$H120-#REF!+$N$6&gt;$R$4),"2 strokes",AND(COUNTIF($C120,"*9 hole comp"),$G120&gt;$P$2,$H120-#REF!+$N$6&gt;$P$4),"1 stroke",AND(COUNTIF($C120,"*tee comp"),$G120&gt;$R$3,$H120-#REF!+$N$6&gt;$R$4),"2 strokes",AND(COUNTIF($C120,"*tee comp"),$G120&gt;$P$3,$H120-#REF!+$N$6&gt;$P$4),"1 stroke",TRUE,""),"")</f>
        <v/>
      </c>
      <c r="J120" s="5" t="str">
        <f>IF(I120&lt;&gt;"",B120,"")</f>
        <v/>
      </c>
      <c r="K120" s="12" t="str">
        <f>IF(I120&lt;&gt;"",D120,"")</f>
        <v/>
      </c>
    </row>
    <row r="121" spans="1:11" ht="15.75">
      <c r="A121" s="20"/>
      <c r="B121" s="21"/>
      <c r="C121" s="21"/>
      <c r="D121" s="22"/>
      <c r="E121" s="21"/>
      <c r="F121" s="23"/>
      <c r="G121" s="11" t="str">
        <f>IF(ISBLANK(F121),"",_xlfn.MINIFS(#REF!,C:C,C121,D:D,D121))</f>
        <v/>
      </c>
      <c r="H121" s="11" t="str">
        <f>IFERROR(IF(A121="","",IF(OR(A121&lt;&gt;A120,C121&lt;&gt;C120),0, IF(AND(ABS(#REF!-#REF!) = 0,D121=D120),H120,ABS(#REF!-#REF!)))),"")</f>
        <v/>
      </c>
      <c r="I121" s="11" t="str" cm="1">
        <f t="array" ref="I121">IFERROR(_xlfn.IFS(AND(COUNTIF($C121,"*9 hole comp"),$G121&gt;$R$2,$H121-#REF!+$N$6&gt;$R$4),"2 strokes",AND(COUNTIF($C121,"*9 hole comp"),$G121&gt;$P$2,$H121-#REF!+$N$6&gt;$P$4),"1 stroke",AND(COUNTIF($C121,"*tee comp"),$G121&gt;$R$3,$H121-#REF!+$N$6&gt;$R$4),"2 strokes",AND(COUNTIF($C121,"*tee comp"),$G121&gt;$P$3,$H121-#REF!+$N$6&gt;$P$4),"1 stroke",TRUE,""),"")</f>
        <v/>
      </c>
      <c r="J121" s="5" t="str">
        <f>IF(I121&lt;&gt;"",B121,"")</f>
        <v/>
      </c>
      <c r="K121" s="12" t="str">
        <f>IF(I121&lt;&gt;"",D121,"")</f>
        <v/>
      </c>
    </row>
    <row r="122" spans="1:11" ht="15.75">
      <c r="A122" s="20"/>
      <c r="B122" s="21"/>
      <c r="C122" s="21"/>
      <c r="D122" s="22"/>
      <c r="E122" s="21"/>
      <c r="F122" s="23"/>
      <c r="G122" s="11" t="str">
        <f>IF(ISBLANK(F122),"",_xlfn.MINIFS(#REF!,C:C,C122,D:D,D122))</f>
        <v/>
      </c>
      <c r="H122" s="11" t="str">
        <f>IFERROR(IF(A122="","",IF(OR(A122&lt;&gt;A121,C122&lt;&gt;C121),0, IF(AND(ABS(#REF!-#REF!) = 0,D122=D121),H121,ABS(#REF!-#REF!)))),"")</f>
        <v/>
      </c>
      <c r="I122" s="11" t="str" cm="1">
        <f t="array" ref="I122">IFERROR(_xlfn.IFS(AND(COUNTIF($C122,"*9 hole comp"),$G122&gt;$R$2,$H122-#REF!+$N$6&gt;$R$4),"2 strokes",AND(COUNTIF($C122,"*9 hole comp"),$G122&gt;$P$2,$H122-#REF!+$N$6&gt;$P$4),"1 stroke",AND(COUNTIF($C122,"*tee comp"),$G122&gt;$R$3,$H122-#REF!+$N$6&gt;$R$4),"2 strokes",AND(COUNTIF($C122,"*tee comp"),$G122&gt;$P$3,$H122-#REF!+$N$6&gt;$P$4),"1 stroke",TRUE,""),"")</f>
        <v/>
      </c>
      <c r="J122" s="5" t="str">
        <f>IF(I122&lt;&gt;"",B122,"")</f>
        <v/>
      </c>
      <c r="K122" s="12" t="str">
        <f>IF(I122&lt;&gt;"",D122,"")</f>
        <v/>
      </c>
    </row>
    <row r="123" spans="1:11" ht="15.75">
      <c r="A123" s="20"/>
      <c r="B123" s="21"/>
      <c r="C123" s="21"/>
      <c r="D123" s="22"/>
      <c r="E123" s="21"/>
      <c r="F123" s="23"/>
      <c r="G123" s="11" t="str">
        <f>IF(ISBLANK(F123),"",_xlfn.MINIFS(#REF!,C:C,C123,D:D,D123))</f>
        <v/>
      </c>
      <c r="H123" s="11" t="str">
        <f>IFERROR(IF(A123="","",IF(OR(A123&lt;&gt;A122,C123&lt;&gt;C122),0, IF(AND(ABS(#REF!-#REF!) = 0,D123=D122),H122,ABS(#REF!-#REF!)))),"")</f>
        <v/>
      </c>
      <c r="I123" s="11" t="str" cm="1">
        <f t="array" ref="I123">IFERROR(_xlfn.IFS(AND(COUNTIF($C123,"*9 hole comp"),$G123&gt;$R$2,$H123-#REF!+$N$6&gt;$R$4),"2 strokes",AND(COUNTIF($C123,"*9 hole comp"),$G123&gt;$P$2,$H123-#REF!+$N$6&gt;$P$4),"1 stroke",AND(COUNTIF($C123,"*tee comp"),$G123&gt;$R$3,$H123-#REF!+$N$6&gt;$R$4),"2 strokes",AND(COUNTIF($C123,"*tee comp"),$G123&gt;$P$3,$H123-#REF!+$N$6&gt;$P$4),"1 stroke",TRUE,""),"")</f>
        <v/>
      </c>
      <c r="J123" s="5" t="str">
        <f>IF(I123&lt;&gt;"",B123,"")</f>
        <v/>
      </c>
      <c r="K123" s="12" t="str">
        <f>IF(I123&lt;&gt;"",D123,"")</f>
        <v/>
      </c>
    </row>
    <row r="124" spans="1:11" ht="15.75">
      <c r="A124" s="20"/>
      <c r="B124" s="21"/>
      <c r="C124" s="21"/>
      <c r="D124" s="22"/>
      <c r="E124" s="21"/>
      <c r="F124" s="23"/>
      <c r="G124" s="11" t="str">
        <f>IF(ISBLANK(F124),"",_xlfn.MINIFS(#REF!,C:C,C124,D:D,D124))</f>
        <v/>
      </c>
      <c r="H124" s="11" t="str">
        <f>IFERROR(IF(A124="","",IF(OR(A124&lt;&gt;A123,C124&lt;&gt;C123),0, IF(AND(ABS(#REF!-#REF!) = 0,D124=D123),H123,ABS(#REF!-#REF!)))),"")</f>
        <v/>
      </c>
      <c r="I124" s="11" t="str" cm="1">
        <f t="array" ref="I124">IFERROR(_xlfn.IFS(AND(COUNTIF($C124,"*9 hole comp"),$G124&gt;$R$2,$H124-#REF!+$N$6&gt;$R$4),"2 strokes",AND(COUNTIF($C124,"*9 hole comp"),$G124&gt;$P$2,$H124-#REF!+$N$6&gt;$P$4),"1 stroke",AND(COUNTIF($C124,"*tee comp"),$G124&gt;$R$3,$H124-#REF!+$N$6&gt;$R$4),"2 strokes",AND(COUNTIF($C124,"*tee comp"),$G124&gt;$P$3,$H124-#REF!+$N$6&gt;$P$4),"1 stroke",TRUE,""),"")</f>
        <v/>
      </c>
      <c r="J124" s="5" t="str">
        <f>IF(I124&lt;&gt;"",B124,"")</f>
        <v/>
      </c>
      <c r="K124" s="12" t="str">
        <f>IF(I124&lt;&gt;"",D124,"")</f>
        <v/>
      </c>
    </row>
    <row r="125" spans="1:11" ht="15.75">
      <c r="A125" s="20"/>
      <c r="B125" s="21"/>
      <c r="C125" s="21"/>
      <c r="D125" s="22"/>
      <c r="E125" s="21"/>
      <c r="F125" s="23"/>
      <c r="G125" s="11" t="str">
        <f>IF(ISBLANK(F125),"",_xlfn.MINIFS(#REF!,C:C,C125,D:D,D125))</f>
        <v/>
      </c>
      <c r="H125" s="11" t="str">
        <f>IFERROR(IF(A125="","",IF(OR(A125&lt;&gt;A124,C125&lt;&gt;C124),0, IF(AND(ABS(#REF!-#REF!) = 0,D125=D124),H124,ABS(#REF!-#REF!)))),"")</f>
        <v/>
      </c>
      <c r="I125" s="11" t="str" cm="1">
        <f t="array" ref="I125">IFERROR(_xlfn.IFS(AND(COUNTIF($C125,"*9 hole comp"),$G125&gt;$R$2,$H125-#REF!+$N$6&gt;$R$4),"2 strokes",AND(COUNTIF($C125,"*9 hole comp"),$G125&gt;$P$2,$H125-#REF!+$N$6&gt;$P$4),"1 stroke",AND(COUNTIF($C125,"*tee comp"),$G125&gt;$R$3,$H125-#REF!+$N$6&gt;$R$4),"2 strokes",AND(COUNTIF($C125,"*tee comp"),$G125&gt;$P$3,$H125-#REF!+$N$6&gt;$P$4),"1 stroke",TRUE,""),"")</f>
        <v/>
      </c>
      <c r="J125" s="5" t="str">
        <f>IF(I125&lt;&gt;"",B125,"")</f>
        <v/>
      </c>
      <c r="K125" s="12" t="str">
        <f>IF(I125&lt;&gt;"",D125,"")</f>
        <v/>
      </c>
    </row>
    <row r="126" spans="1:11" ht="15.75">
      <c r="A126" s="20"/>
      <c r="B126" s="21"/>
      <c r="C126" s="21"/>
      <c r="D126" s="22"/>
      <c r="E126" s="21"/>
      <c r="F126" s="23"/>
      <c r="G126" s="11" t="str">
        <f>IF(ISBLANK(F126),"",_xlfn.MINIFS(#REF!,C:C,C126,D:D,D126))</f>
        <v/>
      </c>
      <c r="H126" s="11" t="str">
        <f>IFERROR(IF(A126="","",IF(OR(A126&lt;&gt;A125,C126&lt;&gt;C125),0, IF(AND(ABS(#REF!-#REF!) = 0,D126=D125),H125,ABS(#REF!-#REF!)))),"")</f>
        <v/>
      </c>
      <c r="I126" s="11" t="str" cm="1">
        <f t="array" ref="I126">IFERROR(_xlfn.IFS(AND(COUNTIF($C126,"*9 hole comp"),$G126&gt;$R$2,$H126-#REF!+$N$6&gt;$R$4),"2 strokes",AND(COUNTIF($C126,"*9 hole comp"),$G126&gt;$P$2,$H126-#REF!+$N$6&gt;$P$4),"1 stroke",AND(COUNTIF($C126,"*tee comp"),$G126&gt;$R$3,$H126-#REF!+$N$6&gt;$R$4),"2 strokes",AND(COUNTIF($C126,"*tee comp"),$G126&gt;$P$3,$H126-#REF!+$N$6&gt;$P$4),"1 stroke",TRUE,""),"")</f>
        <v/>
      </c>
      <c r="J126" s="5" t="str">
        <f>IF(I126&lt;&gt;"",B126,"")</f>
        <v/>
      </c>
      <c r="K126" s="12" t="str">
        <f>IF(I126&lt;&gt;"",D126,"")</f>
        <v/>
      </c>
    </row>
    <row r="127" spans="1:11" ht="15.75">
      <c r="A127" s="20"/>
      <c r="B127" s="21"/>
      <c r="C127" s="21"/>
      <c r="D127" s="22"/>
      <c r="E127" s="21"/>
      <c r="F127" s="23"/>
      <c r="G127" s="11" t="str">
        <f>IF(ISBLANK(F127),"",_xlfn.MINIFS(#REF!,C:C,C127,D:D,D127))</f>
        <v/>
      </c>
      <c r="H127" s="11" t="str">
        <f>IFERROR(IF(A127="","",IF(OR(A127&lt;&gt;A126,C127&lt;&gt;C126),0, IF(AND(ABS(#REF!-#REF!) = 0,D127=D126),H126,ABS(#REF!-#REF!)))),"")</f>
        <v/>
      </c>
      <c r="I127" s="11" t="str" cm="1">
        <f t="array" ref="I127">IFERROR(_xlfn.IFS(AND(COUNTIF($C127,"*9 hole comp"),$G127&gt;$R$2,$H127-#REF!+$N$6&gt;$R$4),"2 strokes",AND(COUNTIF($C127,"*9 hole comp"),$G127&gt;$P$2,$H127-#REF!+$N$6&gt;$P$4),"1 stroke",AND(COUNTIF($C127,"*tee comp"),$G127&gt;$R$3,$H127-#REF!+$N$6&gt;$R$4),"2 strokes",AND(COUNTIF($C127,"*tee comp"),$G127&gt;$P$3,$H127-#REF!+$N$6&gt;$P$4),"1 stroke",TRUE,""),"")</f>
        <v/>
      </c>
      <c r="J127" s="5" t="str">
        <f>IF(I127&lt;&gt;"",B127,"")</f>
        <v/>
      </c>
      <c r="K127" s="12" t="str">
        <f>IF(I127&lt;&gt;"",D127,"")</f>
        <v/>
      </c>
    </row>
    <row r="128" spans="1:11" ht="15.75">
      <c r="A128" s="20"/>
      <c r="B128" s="21"/>
      <c r="C128" s="21"/>
      <c r="D128" s="22"/>
      <c r="E128" s="21"/>
      <c r="F128" s="23"/>
      <c r="G128" s="11" t="str">
        <f>IF(ISBLANK(F128),"",_xlfn.MINIFS(#REF!,C:C,C128,D:D,D128))</f>
        <v/>
      </c>
      <c r="H128" s="11" t="str">
        <f>IFERROR(IF(A128="","",IF(OR(A128&lt;&gt;A127,C128&lt;&gt;C127),0, IF(AND(ABS(#REF!-#REF!) = 0,D128=D127),H127,ABS(#REF!-#REF!)))),"")</f>
        <v/>
      </c>
      <c r="I128" s="11" t="str" cm="1">
        <f t="array" ref="I128">IFERROR(_xlfn.IFS(AND(COUNTIF($C128,"*9 hole comp"),$G128&gt;$R$2,$H128-#REF!+$N$6&gt;$R$4),"2 strokes",AND(COUNTIF($C128,"*9 hole comp"),$G128&gt;$P$2,$H128-#REF!+$N$6&gt;$P$4),"1 stroke",AND(COUNTIF($C128,"*tee comp"),$G128&gt;$R$3,$H128-#REF!+$N$6&gt;$R$4),"2 strokes",AND(COUNTIF($C128,"*tee comp"),$G128&gt;$P$3,$H128-#REF!+$N$6&gt;$P$4),"1 stroke",TRUE,""),"")</f>
        <v/>
      </c>
      <c r="J128" s="5" t="str">
        <f>IF(I128&lt;&gt;"",B128,"")</f>
        <v/>
      </c>
      <c r="K128" s="12" t="str">
        <f>IF(I128&lt;&gt;"",D128,"")</f>
        <v/>
      </c>
    </row>
    <row r="129" spans="1:11" ht="15.75">
      <c r="A129" s="20"/>
      <c r="B129" s="21"/>
      <c r="C129" s="21"/>
      <c r="D129" s="22"/>
      <c r="E129" s="21"/>
      <c r="F129" s="23"/>
      <c r="G129" s="11" t="str">
        <f>IF(ISBLANK(F129),"",_xlfn.MINIFS(#REF!,C:C,C129,D:D,D129))</f>
        <v/>
      </c>
      <c r="H129" s="11" t="str">
        <f>IFERROR(IF(A129="","",IF(OR(A129&lt;&gt;A128,C129&lt;&gt;C128),0, IF(AND(ABS(#REF!-#REF!) = 0,D129=D128),H128,ABS(#REF!-#REF!)))),"")</f>
        <v/>
      </c>
      <c r="I129" s="11" t="str" cm="1">
        <f t="array" ref="I129">IFERROR(_xlfn.IFS(AND(COUNTIF($C129,"*9 hole comp"),$G129&gt;$R$2,$H129-#REF!+$N$6&gt;$R$4),"2 strokes",AND(COUNTIF($C129,"*9 hole comp"),$G129&gt;$P$2,$H129-#REF!+$N$6&gt;$P$4),"1 stroke",AND(COUNTIF($C129,"*tee comp"),$G129&gt;$R$3,$H129-#REF!+$N$6&gt;$R$4),"2 strokes",AND(COUNTIF($C129,"*tee comp"),$G129&gt;$P$3,$H129-#REF!+$N$6&gt;$P$4),"1 stroke",TRUE,""),"")</f>
        <v/>
      </c>
      <c r="J129" s="5" t="str">
        <f>IF(I129&lt;&gt;"",B129,"")</f>
        <v/>
      </c>
      <c r="K129" s="12" t="str">
        <f>IF(I129&lt;&gt;"",D129,"")</f>
        <v/>
      </c>
    </row>
    <row r="130" spans="1:11" ht="15.75">
      <c r="A130" s="20"/>
      <c r="B130" s="21"/>
      <c r="C130" s="21"/>
      <c r="D130" s="22"/>
      <c r="E130" s="21"/>
      <c r="F130" s="23"/>
      <c r="G130" s="11" t="str">
        <f>IF(ISBLANK(F130),"",_xlfn.MINIFS(#REF!,C:C,C130,D:D,D130))</f>
        <v/>
      </c>
      <c r="H130" s="11" t="str">
        <f>IFERROR(IF(A130="","",IF(OR(A130&lt;&gt;A129,C130&lt;&gt;C129),0, IF(AND(ABS(#REF!-#REF!) = 0,D130=D129),H129,ABS(#REF!-#REF!)))),"")</f>
        <v/>
      </c>
      <c r="I130" s="11" t="str" cm="1">
        <f t="array" ref="I130">IFERROR(_xlfn.IFS(AND(COUNTIF($C130,"*9 hole comp"),$G130&gt;$R$2,$H130-#REF!+$N$6&gt;$R$4),"2 strokes",AND(COUNTIF($C130,"*9 hole comp"),$G130&gt;$P$2,$H130-#REF!+$N$6&gt;$P$4),"1 stroke",AND(COUNTIF($C130,"*tee comp"),$G130&gt;$R$3,$H130-#REF!+$N$6&gt;$R$4),"2 strokes",AND(COUNTIF($C130,"*tee comp"),$G130&gt;$P$3,$H130-#REF!+$N$6&gt;$P$4),"1 stroke",TRUE,""),"")</f>
        <v/>
      </c>
      <c r="J130" s="5" t="str">
        <f>IF(I130&lt;&gt;"",B130,"")</f>
        <v/>
      </c>
      <c r="K130" s="12" t="str">
        <f>IF(I130&lt;&gt;"",D130,"")</f>
        <v/>
      </c>
    </row>
    <row r="131" spans="1:11" ht="15.75">
      <c r="A131" s="20"/>
      <c r="B131" s="21"/>
      <c r="C131" s="21"/>
      <c r="D131" s="22"/>
      <c r="E131" s="21"/>
      <c r="F131" s="23"/>
      <c r="G131" s="11" t="str">
        <f>IF(ISBLANK(F131),"",_xlfn.MINIFS(#REF!,C:C,C131,D:D,D131))</f>
        <v/>
      </c>
      <c r="H131" s="11" t="str">
        <f>IFERROR(IF(A131="","",IF(OR(A131&lt;&gt;A130,C131&lt;&gt;C130),0, IF(AND(ABS(#REF!-#REF!) = 0,D131=D130),H130,ABS(#REF!-#REF!)))),"")</f>
        <v/>
      </c>
      <c r="I131" s="11" t="str" cm="1">
        <f t="array" ref="I131">IFERROR(_xlfn.IFS(AND(COUNTIF($C131,"*9 hole comp"),$G131&gt;$R$2,$H131-#REF!+$N$6&gt;$R$4),"2 strokes",AND(COUNTIF($C131,"*9 hole comp"),$G131&gt;$P$2,$H131-#REF!+$N$6&gt;$P$4),"1 stroke",AND(COUNTIF($C131,"*tee comp"),$G131&gt;$R$3,$H131-#REF!+$N$6&gt;$R$4),"2 strokes",AND(COUNTIF($C131,"*tee comp"),$G131&gt;$P$3,$H131-#REF!+$N$6&gt;$P$4),"1 stroke",TRUE,""),"")</f>
        <v/>
      </c>
      <c r="J131" s="5" t="str">
        <f>IF(I131&lt;&gt;"",B131,"")</f>
        <v/>
      </c>
      <c r="K131" s="12" t="str">
        <f>IF(I131&lt;&gt;"",D131,"")</f>
        <v/>
      </c>
    </row>
    <row r="132" spans="1:11" ht="15.75">
      <c r="A132" s="20"/>
      <c r="B132" s="21"/>
      <c r="C132" s="21"/>
      <c r="D132" s="22"/>
      <c r="E132" s="21"/>
      <c r="F132" s="23"/>
      <c r="G132" s="11" t="str">
        <f>IF(ISBLANK(F132),"",_xlfn.MINIFS(#REF!,C:C,C132,D:D,D132))</f>
        <v/>
      </c>
      <c r="H132" s="11" t="str">
        <f>IFERROR(IF(A132="","",IF(OR(A132&lt;&gt;A131,C132&lt;&gt;C131),0, IF(AND(ABS(#REF!-#REF!) = 0,D132=D131),H131,ABS(#REF!-#REF!)))),"")</f>
        <v/>
      </c>
      <c r="I132" s="11" t="str" cm="1">
        <f t="array" ref="I132">IFERROR(_xlfn.IFS(AND(COUNTIF($C132,"*9 hole comp"),$G132&gt;$R$2,$H132-#REF!+$N$6&gt;$R$4),"2 strokes",AND(COUNTIF($C132,"*9 hole comp"),$G132&gt;$P$2,$H132-#REF!+$N$6&gt;$P$4),"1 stroke",AND(COUNTIF($C132,"*tee comp"),$G132&gt;$R$3,$H132-#REF!+$N$6&gt;$R$4),"2 strokes",AND(COUNTIF($C132,"*tee comp"),$G132&gt;$P$3,$H132-#REF!+$N$6&gt;$P$4),"1 stroke",TRUE,""),"")</f>
        <v/>
      </c>
      <c r="J132" s="5" t="str">
        <f>IF(I132&lt;&gt;"",B132,"")</f>
        <v/>
      </c>
      <c r="K132" s="12" t="str">
        <f>IF(I132&lt;&gt;"",D132,"")</f>
        <v/>
      </c>
    </row>
    <row r="133" spans="1:11" ht="15.75">
      <c r="A133" s="20"/>
      <c r="B133" s="21"/>
      <c r="C133" s="21"/>
      <c r="D133" s="22"/>
      <c r="E133" s="21"/>
      <c r="F133" s="23"/>
      <c r="G133" s="11" t="str">
        <f>IF(ISBLANK(F133),"",_xlfn.MINIFS(#REF!,C:C,C133,D:D,D133))</f>
        <v/>
      </c>
      <c r="H133" s="11" t="str">
        <f>IFERROR(IF(A133="","",IF(OR(A133&lt;&gt;A132,C133&lt;&gt;C132),0, IF(AND(ABS(#REF!-#REF!) = 0,D133=D132),H132,ABS(#REF!-#REF!)))),"")</f>
        <v/>
      </c>
      <c r="I133" s="11" t="str" cm="1">
        <f t="array" ref="I133">IFERROR(_xlfn.IFS(AND(COUNTIF($C133,"*9 hole comp"),$G133&gt;$R$2,$H133-#REF!+$N$6&gt;$R$4),"2 strokes",AND(COUNTIF($C133,"*9 hole comp"),$G133&gt;$P$2,$H133-#REF!+$N$6&gt;$P$4),"1 stroke",AND(COUNTIF($C133,"*tee comp"),$G133&gt;$R$3,$H133-#REF!+$N$6&gt;$R$4),"2 strokes",AND(COUNTIF($C133,"*tee comp"),$G133&gt;$P$3,$H133-#REF!+$N$6&gt;$P$4),"1 stroke",TRUE,""),"")</f>
        <v/>
      </c>
      <c r="J133" s="5" t="str">
        <f>IF(I133&lt;&gt;"",B133,"")</f>
        <v/>
      </c>
      <c r="K133" s="12" t="str">
        <f>IF(I133&lt;&gt;"",D133,"")</f>
        <v/>
      </c>
    </row>
    <row r="134" spans="1:11" ht="15.75">
      <c r="A134" s="20"/>
      <c r="B134" s="21"/>
      <c r="C134" s="21"/>
      <c r="D134" s="22"/>
      <c r="E134" s="21"/>
      <c r="F134" s="23"/>
      <c r="G134" s="11" t="str">
        <f>IF(ISBLANK(F134),"",_xlfn.MINIFS(#REF!,C:C,C134,D:D,D134))</f>
        <v/>
      </c>
      <c r="H134" s="11" t="str">
        <f>IFERROR(IF(A134="","",IF(OR(A134&lt;&gt;A133,C134&lt;&gt;C133),0, IF(AND(ABS(#REF!-#REF!) = 0,D134=D133),H133,ABS(#REF!-#REF!)))),"")</f>
        <v/>
      </c>
      <c r="I134" s="11" t="str" cm="1">
        <f t="array" ref="I134">IFERROR(_xlfn.IFS(AND(COUNTIF($C134,"*9 hole comp"),$G134&gt;$R$2,$H134-#REF!+$N$6&gt;$R$4),"2 strokes",AND(COUNTIF($C134,"*9 hole comp"),$G134&gt;$P$2,$H134-#REF!+$N$6&gt;$P$4),"1 stroke",AND(COUNTIF($C134,"*tee comp"),$G134&gt;$R$3,$H134-#REF!+$N$6&gt;$R$4),"2 strokes",AND(COUNTIF($C134,"*tee comp"),$G134&gt;$P$3,$H134-#REF!+$N$6&gt;$P$4),"1 stroke",TRUE,""),"")</f>
        <v/>
      </c>
      <c r="J134" s="5" t="str">
        <f>IF(I134&lt;&gt;"",B134,"")</f>
        <v/>
      </c>
      <c r="K134" s="12" t="str">
        <f>IF(I134&lt;&gt;"",D134,"")</f>
        <v/>
      </c>
    </row>
    <row r="135" spans="1:11" ht="15.75">
      <c r="A135" s="20"/>
      <c r="B135" s="21"/>
      <c r="C135" s="21"/>
      <c r="D135" s="22"/>
      <c r="E135" s="21"/>
      <c r="F135" s="23"/>
      <c r="G135" s="11" t="str">
        <f>IF(ISBLANK(F135),"",_xlfn.MINIFS(#REF!,C:C,C135,D:D,D135))</f>
        <v/>
      </c>
      <c r="H135" s="11" t="str">
        <f>IFERROR(IF(A135="","",IF(OR(A135&lt;&gt;A134,C135&lt;&gt;C134),0, IF(AND(ABS(#REF!-#REF!) = 0,D135=D134),H134,ABS(#REF!-#REF!)))),"")</f>
        <v/>
      </c>
      <c r="I135" s="11" t="str" cm="1">
        <f t="array" ref="I135">IFERROR(_xlfn.IFS(AND(COUNTIF($C135,"*9 hole comp"),$G135&gt;$R$2,$H135-#REF!+$N$6&gt;$R$4),"2 strokes",AND(COUNTIF($C135,"*9 hole comp"),$G135&gt;$P$2,$H135-#REF!+$N$6&gt;$P$4),"1 stroke",AND(COUNTIF($C135,"*tee comp"),$G135&gt;$R$3,$H135-#REF!+$N$6&gt;$R$4),"2 strokes",AND(COUNTIF($C135,"*tee comp"),$G135&gt;$P$3,$H135-#REF!+$N$6&gt;$P$4),"1 stroke",TRUE,""),"")</f>
        <v/>
      </c>
      <c r="J135" s="5" t="str">
        <f>IF(I135&lt;&gt;"",B135,"")</f>
        <v/>
      </c>
      <c r="K135" s="12" t="str">
        <f>IF(I135&lt;&gt;"",D135,"")</f>
        <v/>
      </c>
    </row>
    <row r="136" spans="1:11" ht="15.75">
      <c r="A136" s="20"/>
      <c r="B136" s="21"/>
      <c r="C136" s="21"/>
      <c r="D136" s="22"/>
      <c r="E136" s="21"/>
      <c r="F136" s="23"/>
      <c r="G136" s="11" t="str">
        <f>IF(ISBLANK(F136),"",_xlfn.MINIFS(#REF!,C:C,C136,D:D,D136))</f>
        <v/>
      </c>
      <c r="H136" s="11" t="str">
        <f>IFERROR(IF(A136="","",IF(OR(A136&lt;&gt;A135,C136&lt;&gt;C135),0, IF(AND(ABS(#REF!-#REF!) = 0,D136=D135),H135,ABS(#REF!-#REF!)))),"")</f>
        <v/>
      </c>
      <c r="I136" s="11" t="str" cm="1">
        <f t="array" ref="I136">IFERROR(_xlfn.IFS(AND(COUNTIF($C136,"*9 hole comp"),$G136&gt;$R$2,$H136-#REF!+$N$6&gt;$R$4),"2 strokes",AND(COUNTIF($C136,"*9 hole comp"),$G136&gt;$P$2,$H136-#REF!+$N$6&gt;$P$4),"1 stroke",AND(COUNTIF($C136,"*tee comp"),$G136&gt;$R$3,$H136-#REF!+$N$6&gt;$R$4),"2 strokes",AND(COUNTIF($C136,"*tee comp"),$G136&gt;$P$3,$H136-#REF!+$N$6&gt;$P$4),"1 stroke",TRUE,""),"")</f>
        <v/>
      </c>
      <c r="J136" s="5" t="str">
        <f>IF(I136&lt;&gt;"",B136,"")</f>
        <v/>
      </c>
      <c r="K136" s="12" t="str">
        <f>IF(I136&lt;&gt;"",D136,"")</f>
        <v/>
      </c>
    </row>
    <row r="137" spans="1:11" ht="15.75">
      <c r="A137" s="20"/>
      <c r="B137" s="21"/>
      <c r="C137" s="21"/>
      <c r="D137" s="22"/>
      <c r="E137" s="21"/>
      <c r="F137" s="23"/>
      <c r="G137" s="11" t="str">
        <f>IF(ISBLANK(F137),"",_xlfn.MINIFS(#REF!,C:C,C137,D:D,D137))</f>
        <v/>
      </c>
      <c r="H137" s="11" t="str">
        <f>IFERROR(IF(A137="","",IF(OR(A137&lt;&gt;A136,C137&lt;&gt;C136),0, IF(AND(ABS(#REF!-#REF!) = 0,D137=D136),H136,ABS(#REF!-#REF!)))),"")</f>
        <v/>
      </c>
      <c r="I137" s="11" t="str" cm="1">
        <f t="array" ref="I137">IFERROR(_xlfn.IFS(AND(COUNTIF($C137,"*9 hole comp"),$G137&gt;$R$2,$H137-#REF!+$N$6&gt;$R$4),"2 strokes",AND(COUNTIF($C137,"*9 hole comp"),$G137&gt;$P$2,$H137-#REF!+$N$6&gt;$P$4),"1 stroke",AND(COUNTIF($C137,"*tee comp"),$G137&gt;$R$3,$H137-#REF!+$N$6&gt;$R$4),"2 strokes",AND(COUNTIF($C137,"*tee comp"),$G137&gt;$P$3,$H137-#REF!+$N$6&gt;$P$4),"1 stroke",TRUE,""),"")</f>
        <v/>
      </c>
      <c r="J137" s="5" t="str">
        <f>IF(I137&lt;&gt;"",B137,"")</f>
        <v/>
      </c>
      <c r="K137" s="12" t="str">
        <f>IF(I137&lt;&gt;"",D137,"")</f>
        <v/>
      </c>
    </row>
    <row r="138" spans="1:11" ht="15.75">
      <c r="A138" s="20"/>
      <c r="B138" s="21"/>
      <c r="C138" s="21"/>
      <c r="D138" s="22"/>
      <c r="E138" s="21"/>
      <c r="F138" s="23"/>
      <c r="G138" s="11" t="str">
        <f>IF(ISBLANK(F138),"",_xlfn.MINIFS(#REF!,C:C,C138,D:D,D138))</f>
        <v/>
      </c>
      <c r="H138" s="11" t="str">
        <f>IFERROR(IF(A138="","",IF(OR(A138&lt;&gt;A137,C138&lt;&gt;C137),0, IF(AND(ABS(#REF!-#REF!) = 0,D138=D137),H137,ABS(#REF!-#REF!)))),"")</f>
        <v/>
      </c>
      <c r="I138" s="11" t="str" cm="1">
        <f t="array" ref="I138">IFERROR(_xlfn.IFS(AND(COUNTIF($C138,"*9 hole comp"),$G138&gt;$R$2,$H138-#REF!+$N$6&gt;$R$4),"2 strokes",AND(COUNTIF($C138,"*9 hole comp"),$G138&gt;$P$2,$H138-#REF!+$N$6&gt;$P$4),"1 stroke",AND(COUNTIF($C138,"*tee comp"),$G138&gt;$R$3,$H138-#REF!+$N$6&gt;$R$4),"2 strokes",AND(COUNTIF($C138,"*tee comp"),$G138&gt;$P$3,$H138-#REF!+$N$6&gt;$P$4),"1 stroke",TRUE,""),"")</f>
        <v/>
      </c>
      <c r="J138" s="5" t="str">
        <f>IF(I138&lt;&gt;"",B138,"")</f>
        <v/>
      </c>
      <c r="K138" s="12" t="str">
        <f>IF(I138&lt;&gt;"",D138,"")</f>
        <v/>
      </c>
    </row>
    <row r="139" spans="1:11" ht="15.75">
      <c r="A139" s="20"/>
      <c r="B139" s="21"/>
      <c r="C139" s="21"/>
      <c r="D139" s="22"/>
      <c r="E139" s="21"/>
      <c r="F139" s="23"/>
      <c r="G139" s="11" t="str">
        <f>IF(ISBLANK(F139),"",_xlfn.MINIFS(#REF!,C:C,C139,D:D,D139))</f>
        <v/>
      </c>
      <c r="H139" s="11" t="str">
        <f>IFERROR(IF(A139="","",IF(OR(A139&lt;&gt;A138,C139&lt;&gt;C138),0, IF(AND(ABS(#REF!-#REF!) = 0,D139=D138),H138,ABS(#REF!-#REF!)))),"")</f>
        <v/>
      </c>
      <c r="I139" s="11" t="str" cm="1">
        <f t="array" ref="I139">IFERROR(_xlfn.IFS(AND(COUNTIF($C139,"*9 hole comp"),$G139&gt;$R$2,$H139-#REF!+$N$6&gt;$R$4),"2 strokes",AND(COUNTIF($C139,"*9 hole comp"),$G139&gt;$P$2,$H139-#REF!+$N$6&gt;$P$4),"1 stroke",AND(COUNTIF($C139,"*tee comp"),$G139&gt;$R$3,$H139-#REF!+$N$6&gt;$R$4),"2 strokes",AND(COUNTIF($C139,"*tee comp"),$G139&gt;$P$3,$H139-#REF!+$N$6&gt;$P$4),"1 stroke",TRUE,""),"")</f>
        <v/>
      </c>
      <c r="J139" s="5" t="str">
        <f>IF(I139&lt;&gt;"",B139,"")</f>
        <v/>
      </c>
      <c r="K139" s="12" t="str">
        <f>IF(I139&lt;&gt;"",D139,"")</f>
        <v/>
      </c>
    </row>
    <row r="140" spans="1:11" ht="15.75">
      <c r="A140" s="20"/>
      <c r="B140" s="21"/>
      <c r="C140" s="21"/>
      <c r="D140" s="22"/>
      <c r="E140" s="21"/>
      <c r="F140" s="23"/>
      <c r="G140" s="11" t="str">
        <f>IF(ISBLANK(F140),"",_xlfn.MINIFS(#REF!,C:C,C140,D:D,D140))</f>
        <v/>
      </c>
      <c r="H140" s="11" t="str">
        <f>IFERROR(IF(A140="","",IF(OR(A140&lt;&gt;A139,C140&lt;&gt;C139),0, IF(AND(ABS(#REF!-#REF!) = 0,D140=D139),H139,ABS(#REF!-#REF!)))),"")</f>
        <v/>
      </c>
      <c r="I140" s="11" t="str" cm="1">
        <f t="array" ref="I140">IFERROR(_xlfn.IFS(AND(COUNTIF($C140,"*9 hole comp"),$G140&gt;$R$2,$H140-#REF!+$N$6&gt;$R$4),"2 strokes",AND(COUNTIF($C140,"*9 hole comp"),$G140&gt;$P$2,$H140-#REF!+$N$6&gt;$P$4),"1 stroke",AND(COUNTIF($C140,"*tee comp"),$G140&gt;$R$3,$H140-#REF!+$N$6&gt;$R$4),"2 strokes",AND(COUNTIF($C140,"*tee comp"),$G140&gt;$P$3,$H140-#REF!+$N$6&gt;$P$4),"1 stroke",TRUE,""),"")</f>
        <v/>
      </c>
      <c r="J140" s="5" t="str">
        <f>IF(I140&lt;&gt;"",B140,"")</f>
        <v/>
      </c>
      <c r="K140" s="12" t="str">
        <f>IF(I140&lt;&gt;"",D140,"")</f>
        <v/>
      </c>
    </row>
    <row r="141" spans="1:11" ht="15.75">
      <c r="A141" s="20"/>
      <c r="B141" s="21"/>
      <c r="C141" s="21"/>
      <c r="D141" s="22"/>
      <c r="E141" s="21"/>
      <c r="F141" s="23"/>
      <c r="G141" s="11" t="str">
        <f>IF(ISBLANK(F141),"",_xlfn.MINIFS(#REF!,C:C,C141,D:D,D141))</f>
        <v/>
      </c>
      <c r="H141" s="11" t="str">
        <f>IFERROR(IF(A141="","",IF(OR(A141&lt;&gt;A140,C141&lt;&gt;C140),0, IF(AND(ABS(#REF!-#REF!) = 0,D141=D140),H140,ABS(#REF!-#REF!)))),"")</f>
        <v/>
      </c>
      <c r="I141" s="11" t="str" cm="1">
        <f t="array" ref="I141">IFERROR(_xlfn.IFS(AND(COUNTIF($C141,"*9 hole comp"),$G141&gt;$R$2,$H141-#REF!+$N$6&gt;$R$4),"2 strokes",AND(COUNTIF($C141,"*9 hole comp"),$G141&gt;$P$2,$H141-#REF!+$N$6&gt;$P$4),"1 stroke",AND(COUNTIF($C141,"*tee comp"),$G141&gt;$R$3,$H141-#REF!+$N$6&gt;$R$4),"2 strokes",AND(COUNTIF($C141,"*tee comp"),$G141&gt;$P$3,$H141-#REF!+$N$6&gt;$P$4),"1 stroke",TRUE,""),"")</f>
        <v/>
      </c>
      <c r="J141" s="5" t="str">
        <f>IF(I141&lt;&gt;"",B141,"")</f>
        <v/>
      </c>
      <c r="K141" s="12" t="str">
        <f>IF(I141&lt;&gt;"",D141,"")</f>
        <v/>
      </c>
    </row>
    <row r="142" spans="1:11" ht="15.75">
      <c r="A142" s="20"/>
      <c r="B142" s="21"/>
      <c r="C142" s="21"/>
      <c r="D142" s="22"/>
      <c r="E142" s="21"/>
      <c r="F142" s="23"/>
      <c r="G142" s="11" t="str">
        <f>IF(ISBLANK(F142),"",_xlfn.MINIFS(#REF!,C:C,C142,D:D,D142))</f>
        <v/>
      </c>
      <c r="H142" s="11" t="str">
        <f>IFERROR(IF(A142="","",IF(OR(A142&lt;&gt;A141,C142&lt;&gt;C141),0, IF(AND(ABS(#REF!-#REF!) = 0,D142=D141),H141,ABS(#REF!-#REF!)))),"")</f>
        <v/>
      </c>
      <c r="I142" s="11" t="str" cm="1">
        <f t="array" ref="I142">IFERROR(_xlfn.IFS(AND(COUNTIF($C142,"*9 hole comp"),$G142&gt;$R$2,$H142-#REF!+$N$6&gt;$R$4),"2 strokes",AND(COUNTIF($C142,"*9 hole comp"),$G142&gt;$P$2,$H142-#REF!+$N$6&gt;$P$4),"1 stroke",AND(COUNTIF($C142,"*tee comp"),$G142&gt;$R$3,$H142-#REF!+$N$6&gt;$R$4),"2 strokes",AND(COUNTIF($C142,"*tee comp"),$G142&gt;$P$3,$H142-#REF!+$N$6&gt;$P$4),"1 stroke",TRUE,""),"")</f>
        <v/>
      </c>
      <c r="J142" s="5" t="str">
        <f>IF(I142&lt;&gt;"",B142,"")</f>
        <v/>
      </c>
      <c r="K142" s="12" t="str">
        <f>IF(I142&lt;&gt;"",D142,"")</f>
        <v/>
      </c>
    </row>
    <row r="143" spans="1:11" ht="15.75">
      <c r="A143" s="20"/>
      <c r="B143" s="21"/>
      <c r="C143" s="21"/>
      <c r="D143" s="22"/>
      <c r="E143" s="21"/>
      <c r="F143" s="23"/>
      <c r="G143" s="11" t="str">
        <f>IF(ISBLANK(F143),"",_xlfn.MINIFS(#REF!,C:C,C143,D:D,D143))</f>
        <v/>
      </c>
      <c r="H143" s="11" t="str">
        <f>IFERROR(IF(A143="","",IF(OR(A143&lt;&gt;A142,C143&lt;&gt;C142),0, IF(AND(ABS(#REF!-#REF!) = 0,D143=D142),H142,ABS(#REF!-#REF!)))),"")</f>
        <v/>
      </c>
      <c r="I143" s="11" t="str" cm="1">
        <f t="array" ref="I143">IFERROR(_xlfn.IFS(AND(COUNTIF($C143,"*9 hole comp"),$G143&gt;$R$2,$H143-#REF!+$N$6&gt;$R$4),"2 strokes",AND(COUNTIF($C143,"*9 hole comp"),$G143&gt;$P$2,$H143-#REF!+$N$6&gt;$P$4),"1 stroke",AND(COUNTIF($C143,"*tee comp"),$G143&gt;$R$3,$H143-#REF!+$N$6&gt;$R$4),"2 strokes",AND(COUNTIF($C143,"*tee comp"),$G143&gt;$P$3,$H143-#REF!+$N$6&gt;$P$4),"1 stroke",TRUE,""),"")</f>
        <v/>
      </c>
      <c r="J143" s="5" t="str">
        <f>IF(I143&lt;&gt;"",B143,"")</f>
        <v/>
      </c>
      <c r="K143" s="12" t="str">
        <f>IF(I143&lt;&gt;"",D143,"")</f>
        <v/>
      </c>
    </row>
    <row r="144" spans="1:11" ht="15.75">
      <c r="A144" s="20"/>
      <c r="B144" s="21"/>
      <c r="C144" s="21"/>
      <c r="D144" s="22"/>
      <c r="E144" s="21"/>
      <c r="F144" s="23"/>
      <c r="G144" s="11" t="str">
        <f>IF(ISBLANK(F144),"",_xlfn.MINIFS(#REF!,C:C,C144,D:D,D144))</f>
        <v/>
      </c>
      <c r="H144" s="11" t="str">
        <f>IFERROR(IF(A144="","",IF(OR(A144&lt;&gt;A143,C144&lt;&gt;C143),0, IF(AND(ABS(#REF!-#REF!) = 0,D144=D143),H143,ABS(#REF!-#REF!)))),"")</f>
        <v/>
      </c>
      <c r="I144" s="11" t="str" cm="1">
        <f t="array" ref="I144">IFERROR(_xlfn.IFS(AND(COUNTIF($C144,"*9 hole comp"),$G144&gt;$R$2,$H144-#REF!+$N$6&gt;$R$4),"2 strokes",AND(COUNTIF($C144,"*9 hole comp"),$G144&gt;$P$2,$H144-#REF!+$N$6&gt;$P$4),"1 stroke",AND(COUNTIF($C144,"*tee comp"),$G144&gt;$R$3,$H144-#REF!+$N$6&gt;$R$4),"2 strokes",AND(COUNTIF($C144,"*tee comp"),$G144&gt;$P$3,$H144-#REF!+$N$6&gt;$P$4),"1 stroke",TRUE,""),"")</f>
        <v/>
      </c>
      <c r="J144" s="5" t="str">
        <f>IF(I144&lt;&gt;"",B144,"")</f>
        <v/>
      </c>
      <c r="K144" s="12" t="str">
        <f>IF(I144&lt;&gt;"",D144,"")</f>
        <v/>
      </c>
    </row>
    <row r="145" spans="1:11" ht="15.75">
      <c r="A145" s="20"/>
      <c r="B145" s="21"/>
      <c r="C145" s="21"/>
      <c r="D145" s="22"/>
      <c r="E145" s="21"/>
      <c r="F145" s="23"/>
      <c r="G145" s="11" t="str">
        <f>IF(ISBLANK(F145),"",_xlfn.MINIFS(#REF!,C:C,C145,D:D,D145))</f>
        <v/>
      </c>
      <c r="H145" s="11" t="str">
        <f>IFERROR(IF(A145="","",IF(OR(A145&lt;&gt;A144,C145&lt;&gt;C144),0, IF(AND(ABS(#REF!-#REF!) = 0,D145=D144),H144,ABS(#REF!-#REF!)))),"")</f>
        <v/>
      </c>
      <c r="I145" s="11" t="str" cm="1">
        <f t="array" ref="I145">IFERROR(_xlfn.IFS(AND(COUNTIF($C145,"*9 hole comp"),$G145&gt;$R$2,$H145-#REF!+$N$6&gt;$R$4),"2 strokes",AND(COUNTIF($C145,"*9 hole comp"),$G145&gt;$P$2,$H145-#REF!+$N$6&gt;$P$4),"1 stroke",AND(COUNTIF($C145,"*tee comp"),$G145&gt;$R$3,$H145-#REF!+$N$6&gt;$R$4),"2 strokes",AND(COUNTIF($C145,"*tee comp"),$G145&gt;$P$3,$H145-#REF!+$N$6&gt;$P$4),"1 stroke",TRUE,""),"")</f>
        <v/>
      </c>
      <c r="J145" s="5" t="str">
        <f>IF(I145&lt;&gt;"",B145,"")</f>
        <v/>
      </c>
      <c r="K145" s="12" t="str">
        <f>IF(I145&lt;&gt;"",D145,"")</f>
        <v/>
      </c>
    </row>
    <row r="146" spans="1:11" ht="15.75">
      <c r="A146" s="20"/>
      <c r="B146" s="21"/>
      <c r="C146" s="21"/>
      <c r="D146" s="22"/>
      <c r="E146" s="21"/>
      <c r="F146" s="23"/>
      <c r="G146" s="11" t="str">
        <f>IF(ISBLANK(F146),"",_xlfn.MINIFS(#REF!,C:C,C146,D:D,D146))</f>
        <v/>
      </c>
      <c r="H146" s="11" t="str">
        <f>IFERROR(IF(A146="","",IF(OR(A146&lt;&gt;A145,C146&lt;&gt;C145),0, IF(AND(ABS(#REF!-#REF!) = 0,D146=D145),H145,ABS(#REF!-#REF!)))),"")</f>
        <v/>
      </c>
      <c r="I146" s="11" t="str" cm="1">
        <f t="array" ref="I146">IFERROR(_xlfn.IFS(AND(COUNTIF($C146,"*9 hole comp"),$G146&gt;$R$2,$H146-#REF!+$N$6&gt;$R$4),"2 strokes",AND(COUNTIF($C146,"*9 hole comp"),$G146&gt;$P$2,$H146-#REF!+$N$6&gt;$P$4),"1 stroke",AND(COUNTIF($C146,"*tee comp"),$G146&gt;$R$3,$H146-#REF!+$N$6&gt;$R$4),"2 strokes",AND(COUNTIF($C146,"*tee comp"),$G146&gt;$P$3,$H146-#REF!+$N$6&gt;$P$4),"1 stroke",TRUE,""),"")</f>
        <v/>
      </c>
      <c r="J146" s="5" t="str">
        <f>IF(I146&lt;&gt;"",B146,"")</f>
        <v/>
      </c>
      <c r="K146" s="12" t="str">
        <f>IF(I146&lt;&gt;"",D146,"")</f>
        <v/>
      </c>
    </row>
    <row r="147" spans="1:11" ht="15.75">
      <c r="A147" s="20"/>
      <c r="B147" s="21"/>
      <c r="C147" s="21"/>
      <c r="D147" s="22"/>
      <c r="E147" s="21"/>
      <c r="F147" s="23"/>
      <c r="G147" s="11" t="str">
        <f>IF(ISBLANK(F147),"",_xlfn.MINIFS(#REF!,C:C,C147,D:D,D147))</f>
        <v/>
      </c>
      <c r="H147" s="11" t="str">
        <f>IFERROR(IF(A147="","",IF(OR(A147&lt;&gt;A146,C147&lt;&gt;C146),0, IF(AND(ABS(#REF!-#REF!) = 0,D147=D146),H146,ABS(#REF!-#REF!)))),"")</f>
        <v/>
      </c>
      <c r="I147" s="11" t="str" cm="1">
        <f t="array" ref="I147">IFERROR(_xlfn.IFS(AND(COUNTIF($C147,"*9 hole comp"),$G147&gt;$R$2,$H147-#REF!+$N$6&gt;$R$4),"2 strokes",AND(COUNTIF($C147,"*9 hole comp"),$G147&gt;$P$2,$H147-#REF!+$N$6&gt;$P$4),"1 stroke",AND(COUNTIF($C147,"*tee comp"),$G147&gt;$R$3,$H147-#REF!+$N$6&gt;$R$4),"2 strokes",AND(COUNTIF($C147,"*tee comp"),$G147&gt;$P$3,$H147-#REF!+$N$6&gt;$P$4),"1 stroke",TRUE,""),"")</f>
        <v/>
      </c>
      <c r="J147" s="5" t="str">
        <f>IF(I147&lt;&gt;"",B147,"")</f>
        <v/>
      </c>
      <c r="K147" s="12" t="str">
        <f>IF(I147&lt;&gt;"",D147,"")</f>
        <v/>
      </c>
    </row>
    <row r="148" spans="1:11" ht="15.75">
      <c r="A148" s="20"/>
      <c r="B148" s="21"/>
      <c r="C148" s="21"/>
      <c r="D148" s="22"/>
      <c r="E148" s="21"/>
      <c r="F148" s="23"/>
      <c r="G148" s="11" t="str">
        <f>IF(ISBLANK(F148),"",_xlfn.MINIFS(#REF!,C:C,C148,D:D,D148))</f>
        <v/>
      </c>
      <c r="H148" s="11" t="str">
        <f>IFERROR(IF(A148="","",IF(OR(A148&lt;&gt;A147,C148&lt;&gt;C147),0, IF(AND(ABS(#REF!-#REF!) = 0,D148=D147),H147,ABS(#REF!-#REF!)))),"")</f>
        <v/>
      </c>
      <c r="I148" s="11" t="str" cm="1">
        <f t="array" ref="I148">IFERROR(_xlfn.IFS(AND(COUNTIF($C148,"*9 hole comp"),$G148&gt;$R$2,$H148-#REF!+$N$6&gt;$R$4),"2 strokes",AND(COUNTIF($C148,"*9 hole comp"),$G148&gt;$P$2,$H148-#REF!+$N$6&gt;$P$4),"1 stroke",AND(COUNTIF($C148,"*tee comp"),$G148&gt;$R$3,$H148-#REF!+$N$6&gt;$R$4),"2 strokes",AND(COUNTIF($C148,"*tee comp"),$G148&gt;$P$3,$H148-#REF!+$N$6&gt;$P$4),"1 stroke",TRUE,""),"")</f>
        <v/>
      </c>
      <c r="J148" s="5" t="str">
        <f>IF(I148&lt;&gt;"",B148,"")</f>
        <v/>
      </c>
      <c r="K148" s="12" t="str">
        <f>IF(I148&lt;&gt;"",D148,"")</f>
        <v/>
      </c>
    </row>
    <row r="149" spans="1:11" ht="15.75">
      <c r="A149" s="20"/>
      <c r="B149" s="21"/>
      <c r="C149" s="21"/>
      <c r="D149" s="22"/>
      <c r="E149" s="21"/>
      <c r="F149" s="23"/>
      <c r="G149" s="11" t="str">
        <f>IF(ISBLANK(F149),"",_xlfn.MINIFS(#REF!,C:C,C149,D:D,D149))</f>
        <v/>
      </c>
      <c r="H149" s="11" t="str">
        <f>IFERROR(IF(A149="","",IF(OR(A149&lt;&gt;A148,C149&lt;&gt;C148),0, IF(AND(ABS(#REF!-#REF!) = 0,D149=D148),H148,ABS(#REF!-#REF!)))),"")</f>
        <v/>
      </c>
      <c r="I149" s="11" t="str" cm="1">
        <f t="array" ref="I149">IFERROR(_xlfn.IFS(AND(COUNTIF($C149,"*9 hole comp"),$G149&gt;$R$2,$H149-#REF!+$N$6&gt;$R$4),"2 strokes",AND(COUNTIF($C149,"*9 hole comp"),$G149&gt;$P$2,$H149-#REF!+$N$6&gt;$P$4),"1 stroke",AND(COUNTIF($C149,"*tee comp"),$G149&gt;$R$3,$H149-#REF!+$N$6&gt;$R$4),"2 strokes",AND(COUNTIF($C149,"*tee comp"),$G149&gt;$P$3,$H149-#REF!+$N$6&gt;$P$4),"1 stroke",TRUE,""),"")</f>
        <v/>
      </c>
      <c r="J149" s="5" t="str">
        <f>IF(I149&lt;&gt;"",B149,"")</f>
        <v/>
      </c>
      <c r="K149" s="12" t="str">
        <f>IF(I149&lt;&gt;"",D149,"")</f>
        <v/>
      </c>
    </row>
    <row r="150" spans="1:11" ht="15.75">
      <c r="A150" s="20"/>
      <c r="B150" s="21"/>
      <c r="C150" s="21"/>
      <c r="D150" s="22"/>
      <c r="E150" s="21"/>
      <c r="F150" s="23"/>
      <c r="G150" s="11" t="str">
        <f>IF(ISBLANK(F150),"",_xlfn.MINIFS(#REF!,C:C,C150,D:D,D150))</f>
        <v/>
      </c>
      <c r="H150" s="11" t="str">
        <f>IFERROR(IF(A150="","",IF(OR(A150&lt;&gt;A149,C150&lt;&gt;C149),0, IF(AND(ABS(#REF!-#REF!) = 0,D150=D149),H149,ABS(#REF!-#REF!)))),"")</f>
        <v/>
      </c>
      <c r="I150" s="11" t="str" cm="1">
        <f t="array" ref="I150">IFERROR(_xlfn.IFS(AND(COUNTIF($C150,"*9 hole comp"),$G150&gt;$R$2,$H150-#REF!+$N$6&gt;$R$4),"2 strokes",AND(COUNTIF($C150,"*9 hole comp"),$G150&gt;$P$2,$H150-#REF!+$N$6&gt;$P$4),"1 stroke",AND(COUNTIF($C150,"*tee comp"),$G150&gt;$R$3,$H150-#REF!+$N$6&gt;$R$4),"2 strokes",AND(COUNTIF($C150,"*tee comp"),$G150&gt;$P$3,$H150-#REF!+$N$6&gt;$P$4),"1 stroke",TRUE,""),"")</f>
        <v/>
      </c>
      <c r="J150" s="5" t="str">
        <f>IF(I150&lt;&gt;"",B150,"")</f>
        <v/>
      </c>
      <c r="K150" s="12" t="str">
        <f>IF(I150&lt;&gt;"",D150,"")</f>
        <v/>
      </c>
    </row>
    <row r="151" spans="1:11" ht="15.75">
      <c r="A151" s="20"/>
      <c r="B151" s="21"/>
      <c r="C151" s="21"/>
      <c r="D151" s="22"/>
      <c r="E151" s="21"/>
      <c r="F151" s="23"/>
      <c r="G151" s="11" t="str">
        <f>IF(ISBLANK(F151),"",_xlfn.MINIFS(#REF!,C:C,C151,D:D,D151))</f>
        <v/>
      </c>
      <c r="H151" s="11" t="str">
        <f>IFERROR(IF(A151="","",IF(OR(A151&lt;&gt;A150,C151&lt;&gt;C150),0, IF(AND(ABS(#REF!-#REF!) = 0,D151=D150),H150,ABS(#REF!-#REF!)))),"")</f>
        <v/>
      </c>
      <c r="I151" s="11" t="str" cm="1">
        <f t="array" ref="I151">IFERROR(_xlfn.IFS(AND(COUNTIF($C151,"*9 hole comp"),$G151&gt;$R$2,$H151-#REF!+$N$6&gt;$R$4),"2 strokes",AND(COUNTIF($C151,"*9 hole comp"),$G151&gt;$P$2,$H151-#REF!+$N$6&gt;$P$4),"1 stroke",AND(COUNTIF($C151,"*tee comp"),$G151&gt;$R$3,$H151-#REF!+$N$6&gt;$R$4),"2 strokes",AND(COUNTIF($C151,"*tee comp"),$G151&gt;$P$3,$H151-#REF!+$N$6&gt;$P$4),"1 stroke",TRUE,""),"")</f>
        <v/>
      </c>
      <c r="J151" s="5" t="str">
        <f>IF(I151&lt;&gt;"",B151,"")</f>
        <v/>
      </c>
      <c r="K151" s="12" t="str">
        <f>IF(I151&lt;&gt;"",D151,"")</f>
        <v/>
      </c>
    </row>
    <row r="152" spans="1:11" ht="15.75">
      <c r="A152" s="20"/>
      <c r="B152" s="21"/>
      <c r="C152" s="21"/>
      <c r="D152" s="22"/>
      <c r="E152" s="21"/>
      <c r="F152" s="23"/>
      <c r="G152" s="11" t="str">
        <f>IF(ISBLANK(F152),"",_xlfn.MINIFS(#REF!,C:C,C152,D:D,D152))</f>
        <v/>
      </c>
      <c r="H152" s="11" t="str">
        <f>IFERROR(IF(A152="","",IF(OR(A152&lt;&gt;A151,C152&lt;&gt;C151),0, IF(AND(ABS(#REF!-#REF!) = 0,D152=D151),H151,ABS(#REF!-#REF!)))),"")</f>
        <v/>
      </c>
      <c r="I152" s="11" t="str" cm="1">
        <f t="array" ref="I152">IFERROR(_xlfn.IFS(AND(COUNTIF($C152,"*9 hole comp"),$G152&gt;$R$2,$H152-#REF!+$N$6&gt;$R$4),"2 strokes",AND(COUNTIF($C152,"*9 hole comp"),$G152&gt;$P$2,$H152-#REF!+$N$6&gt;$P$4),"1 stroke",AND(COUNTIF($C152,"*tee comp"),$G152&gt;$R$3,$H152-#REF!+$N$6&gt;$R$4),"2 strokes",AND(COUNTIF($C152,"*tee comp"),$G152&gt;$P$3,$H152-#REF!+$N$6&gt;$P$4),"1 stroke",TRUE,""),"")</f>
        <v/>
      </c>
      <c r="J152" s="5" t="str">
        <f>IF(I152&lt;&gt;"",B152,"")</f>
        <v/>
      </c>
      <c r="K152" s="12" t="str">
        <f>IF(I152&lt;&gt;"",D152,"")</f>
        <v/>
      </c>
    </row>
    <row r="153" spans="1:11" ht="15.75">
      <c r="A153" s="20"/>
      <c r="B153" s="21"/>
      <c r="C153" s="21"/>
      <c r="D153" s="22"/>
      <c r="E153" s="21"/>
      <c r="F153" s="23"/>
      <c r="G153" s="11" t="str">
        <f>IF(ISBLANK(F153),"",_xlfn.MINIFS(#REF!,C:C,C153,D:D,D153))</f>
        <v/>
      </c>
      <c r="H153" s="11" t="str">
        <f>IFERROR(IF(A153="","",IF(OR(A153&lt;&gt;A152,C153&lt;&gt;C152),0, IF(AND(ABS(#REF!-#REF!) = 0,D153=D152),H152,ABS(#REF!-#REF!)))),"")</f>
        <v/>
      </c>
      <c r="I153" s="11" t="str" cm="1">
        <f t="array" ref="I153">IFERROR(_xlfn.IFS(AND(COUNTIF($C153,"*9 hole comp"),$G153&gt;$R$2,$H153-#REF!+$N$6&gt;$R$4),"2 strokes",AND(COUNTIF($C153,"*9 hole comp"),$G153&gt;$P$2,$H153-#REF!+$N$6&gt;$P$4),"1 stroke",AND(COUNTIF($C153,"*tee comp"),$G153&gt;$R$3,$H153-#REF!+$N$6&gt;$R$4),"2 strokes",AND(COUNTIF($C153,"*tee comp"),$G153&gt;$P$3,$H153-#REF!+$N$6&gt;$P$4),"1 stroke",TRUE,""),"")</f>
        <v/>
      </c>
      <c r="J153" s="5" t="str">
        <f>IF(I153&lt;&gt;"",B153,"")</f>
        <v/>
      </c>
      <c r="K153" s="12" t="str">
        <f>IF(I153&lt;&gt;"",D153,"")</f>
        <v/>
      </c>
    </row>
    <row r="154" spans="1:11" ht="15.75">
      <c r="A154" s="24"/>
      <c r="B154" s="25"/>
      <c r="C154" s="25"/>
      <c r="D154" s="26"/>
      <c r="E154" s="25"/>
      <c r="F154" s="27"/>
      <c r="G154" s="11" t="str">
        <f>IF(ISBLANK(F154),"",_xlfn.MINIFS(#REF!,C:C,C154,D:D,D154))</f>
        <v/>
      </c>
      <c r="H154" s="11" t="str">
        <f>IFERROR(IF(A154="","",IF(OR(A154&lt;&gt;A153,C154&lt;&gt;C153),0, IF(AND(ABS(#REF!-#REF!) = 0,D154=D153),H153,ABS(#REF!-#REF!)))),"")</f>
        <v/>
      </c>
      <c r="I154" s="11" t="str" cm="1">
        <f t="array" ref="I154">IFERROR(_xlfn.IFS(AND(COUNTIF($C154,"*9 hole comp"),$G154&gt;$R$2,$H154-#REF!+$N$6&gt;$R$4),"2 strokes",AND(COUNTIF($C154,"*9 hole comp"),$G154&gt;$P$2,$H154-#REF!+$N$6&gt;$P$4),"1 stroke",AND(COUNTIF($C154,"*tee comp"),$G154&gt;$R$3,$H154-#REF!+$N$6&gt;$R$4),"2 strokes",AND(COUNTIF($C154,"*tee comp"),$G154&gt;$P$3,$H154-#REF!+$N$6&gt;$P$4),"1 stroke",TRUE,""),"")</f>
        <v/>
      </c>
      <c r="J154" s="5" t="str">
        <f>IF(I154&lt;&gt;"",B154,"")</f>
        <v/>
      </c>
      <c r="K154" s="12" t="str">
        <f>IF(I154&lt;&gt;"",D154,"")</f>
        <v/>
      </c>
    </row>
    <row r="155" spans="1:11" ht="15.75">
      <c r="A155" s="28"/>
      <c r="B155" s="29"/>
      <c r="C155" s="29"/>
      <c r="D155" s="30"/>
      <c r="E155" s="32"/>
      <c r="F155" s="31"/>
      <c r="G155" s="11" t="str">
        <f>IF(ISBLANK(F155),"",_xlfn.MINIFS(#REF!,C:C,C155,D:D,D155))</f>
        <v/>
      </c>
      <c r="H155" s="11" t="str">
        <f>IFERROR(IF(A155="","",IF(OR(A155&lt;&gt;A154,C155&lt;&gt;C154),0, IF(AND(ABS(#REF!-#REF!) = 0,D155=D154),H154,ABS(#REF!-#REF!)))),"")</f>
        <v/>
      </c>
      <c r="I155" s="11" t="str" cm="1">
        <f t="array" ref="I155">IFERROR(_xlfn.IFS(AND(COUNTIF($C155,"*9 hole comp"),$G155&gt;$R$2,$H155-#REF!+$N$6&gt;$R$4),"2 strokes",AND(COUNTIF($C155,"*9 hole comp"),$G155&gt;$P$2,$H155-#REF!+$N$6&gt;$P$4),"1 stroke",AND(COUNTIF($C155,"*tee comp"),$G155&gt;$R$3,$H155-#REF!+$N$6&gt;$R$4),"2 strokes",AND(COUNTIF($C155,"*tee comp"),$G155&gt;$P$3,$H155-#REF!+$N$6&gt;$P$4),"1 stroke",TRUE,""),"")</f>
        <v/>
      </c>
      <c r="J155" s="5" t="str">
        <f>IF(I155&lt;&gt;"",B155,"")</f>
        <v/>
      </c>
      <c r="K155" s="12" t="str">
        <f>IF(I155&lt;&gt;"",D155,"")</f>
        <v/>
      </c>
    </row>
    <row r="156" spans="1:11" ht="15.75">
      <c r="A156" s="28"/>
      <c r="B156" s="29"/>
      <c r="C156" s="29"/>
      <c r="D156" s="30"/>
      <c r="E156" s="32"/>
      <c r="F156" s="31"/>
      <c r="G156" s="11" t="str">
        <f>IF(ISBLANK(F156),"",_xlfn.MINIFS(#REF!,C:C,C156,D:D,D156))</f>
        <v/>
      </c>
      <c r="H156" s="11" t="str">
        <f>IFERROR(IF(A156="","",IF(OR(A156&lt;&gt;A155,C156&lt;&gt;C155),0, IF(AND(ABS(#REF!-#REF!) = 0,D156=D155),H155,ABS(#REF!-#REF!)))),"")</f>
        <v/>
      </c>
      <c r="I156" s="11" t="str" cm="1">
        <f t="array" ref="I156">IFERROR(_xlfn.IFS(AND(COUNTIF($C156,"*9 hole comp"),$G156&gt;$R$2,$H156-#REF!+$N$6&gt;$R$4),"2 strokes",AND(COUNTIF($C156,"*9 hole comp"),$G156&gt;$P$2,$H156-#REF!+$N$6&gt;$P$4),"1 stroke",AND(COUNTIF($C156,"*tee comp"),$G156&gt;$R$3,$H156-#REF!+$N$6&gt;$R$4),"2 strokes",AND(COUNTIF($C156,"*tee comp"),$G156&gt;$P$3,$H156-#REF!+$N$6&gt;$P$4),"1 stroke",TRUE,""),"")</f>
        <v/>
      </c>
      <c r="J156" s="5" t="str">
        <f>IF(I156&lt;&gt;"",B156,"")</f>
        <v/>
      </c>
      <c r="K156" s="12" t="str">
        <f>IF(I156&lt;&gt;"",D156,"")</f>
        <v/>
      </c>
    </row>
    <row r="157" spans="1:11" ht="15.75">
      <c r="A157" s="28"/>
      <c r="B157" s="29"/>
      <c r="C157" s="29"/>
      <c r="D157" s="30"/>
      <c r="E157" s="32"/>
      <c r="F157" s="31"/>
      <c r="G157" s="11" t="str">
        <f>IF(ISBLANK(F157),"",_xlfn.MINIFS(#REF!,C:C,C157,D:D,D157))</f>
        <v/>
      </c>
      <c r="H157" s="11" t="str">
        <f>IFERROR(IF(A157="","",IF(OR(A157&lt;&gt;A156,C157&lt;&gt;C156),0, IF(AND(ABS(#REF!-#REF!) = 0,D157=D156),H156,ABS(#REF!-#REF!)))),"")</f>
        <v/>
      </c>
      <c r="I157" s="11" t="str" cm="1">
        <f t="array" ref="I157">IFERROR(_xlfn.IFS(AND(COUNTIF($C157,"*9 hole comp"),$G157&gt;$R$2,$H157-#REF!+$N$6&gt;$R$4),"2 strokes",AND(COUNTIF($C157,"*9 hole comp"),$G157&gt;$P$2,$H157-#REF!+$N$6&gt;$P$4),"1 stroke",AND(COUNTIF($C157,"*tee comp"),$G157&gt;$R$3,$H157-#REF!+$N$6&gt;$R$4),"2 strokes",AND(COUNTIF($C157,"*tee comp"),$G157&gt;$P$3,$H157-#REF!+$N$6&gt;$P$4),"1 stroke",TRUE,""),"")</f>
        <v/>
      </c>
      <c r="J157" s="5" t="str">
        <f>IF(I157&lt;&gt;"",B157,"")</f>
        <v/>
      </c>
      <c r="K157" s="12" t="str">
        <f>IF(I157&lt;&gt;"",D157,"")</f>
        <v/>
      </c>
    </row>
    <row r="158" spans="1:11" ht="15.75">
      <c r="A158" s="28"/>
      <c r="B158" s="29"/>
      <c r="C158" s="29"/>
      <c r="D158" s="30"/>
      <c r="E158" s="32"/>
      <c r="F158" s="31"/>
      <c r="G158" s="11" t="str">
        <f>IF(ISBLANK(F158),"",_xlfn.MINIFS(#REF!,C:C,C158,D:D,D158))</f>
        <v/>
      </c>
      <c r="H158" s="11" t="str">
        <f>IFERROR(IF(A158="","",IF(OR(A158&lt;&gt;A157,C158&lt;&gt;C157),0, IF(AND(ABS(#REF!-#REF!) = 0,D158=D157),H157,ABS(#REF!-#REF!)))),"")</f>
        <v/>
      </c>
      <c r="I158" s="11" t="str" cm="1">
        <f t="array" ref="I158">IFERROR(_xlfn.IFS(AND(COUNTIF($C158,"*9 hole comp"),$G158&gt;$R$2,$H158-#REF!+$N$6&gt;$R$4),"2 strokes",AND(COUNTIF($C158,"*9 hole comp"),$G158&gt;$P$2,$H158-#REF!+$N$6&gt;$P$4),"1 stroke",AND(COUNTIF($C158,"*tee comp"),$G158&gt;$R$3,$H158-#REF!+$N$6&gt;$R$4),"2 strokes",AND(COUNTIF($C158,"*tee comp"),$G158&gt;$P$3,$H158-#REF!+$N$6&gt;$P$4),"1 stroke",TRUE,""),"")</f>
        <v/>
      </c>
      <c r="J158" s="5" t="str">
        <f>IF(I158&lt;&gt;"",B158,"")</f>
        <v/>
      </c>
      <c r="K158" s="12" t="str">
        <f>IF(I158&lt;&gt;"",D158,"")</f>
        <v/>
      </c>
    </row>
    <row r="159" spans="1:11" ht="15.75">
      <c r="A159" s="28"/>
      <c r="B159" s="29"/>
      <c r="C159" s="29"/>
      <c r="D159" s="30"/>
      <c r="E159" s="32"/>
      <c r="F159" s="31"/>
      <c r="G159" s="11" t="str">
        <f>IF(ISBLANK(F159),"",_xlfn.MINIFS(#REF!,C:C,C159,D:D,D159))</f>
        <v/>
      </c>
      <c r="H159" s="11" t="str">
        <f>IFERROR(IF(A159="","",IF(OR(A159&lt;&gt;A158,C159&lt;&gt;C158),0, IF(AND(ABS(#REF!-#REF!) = 0,D159=D158),H158,ABS(#REF!-#REF!)))),"")</f>
        <v/>
      </c>
      <c r="I159" s="11" t="str" cm="1">
        <f t="array" ref="I159">IFERROR(_xlfn.IFS(AND(COUNTIF($C159,"*9 hole comp"),$G159&gt;$R$2,$H159-#REF!+$N$6&gt;$R$4),"2 strokes",AND(COUNTIF($C159,"*9 hole comp"),$G159&gt;$P$2,$H159-#REF!+$N$6&gt;$P$4),"1 stroke",AND(COUNTIF($C159,"*tee comp"),$G159&gt;$R$3,$H159-#REF!+$N$6&gt;$R$4),"2 strokes",AND(COUNTIF($C159,"*tee comp"),$G159&gt;$P$3,$H159-#REF!+$N$6&gt;$P$4),"1 stroke",TRUE,""),"")</f>
        <v/>
      </c>
      <c r="J159" s="5" t="str">
        <f>IF(I159&lt;&gt;"",B159,"")</f>
        <v/>
      </c>
      <c r="K159" s="12" t="str">
        <f>IF(I159&lt;&gt;"",D159,"")</f>
        <v/>
      </c>
    </row>
    <row r="160" spans="1:11" ht="15.75">
      <c r="A160" s="28"/>
      <c r="B160" s="29"/>
      <c r="C160" s="29"/>
      <c r="D160" s="30"/>
      <c r="E160" s="32"/>
      <c r="F160" s="31"/>
      <c r="G160" s="11" t="str">
        <f>IF(ISBLANK(F160),"",_xlfn.MINIFS(#REF!,C:C,C160,D:D,D160))</f>
        <v/>
      </c>
      <c r="H160" s="11" t="str">
        <f>IFERROR(IF(A160="","",IF(OR(A160&lt;&gt;A159,C160&lt;&gt;C159),0, IF(AND(ABS(#REF!-#REF!) = 0,D160=D159),H159,ABS(#REF!-#REF!)))),"")</f>
        <v/>
      </c>
      <c r="I160" s="11" t="str" cm="1">
        <f t="array" ref="I160">IFERROR(_xlfn.IFS(AND(COUNTIF($C160,"*9 hole comp"),$G160&gt;$R$2,$H160-#REF!+$N$6&gt;$R$4),"2 strokes",AND(COUNTIF($C160,"*9 hole comp"),$G160&gt;$P$2,$H160-#REF!+$N$6&gt;$P$4),"1 stroke",AND(COUNTIF($C160,"*tee comp"),$G160&gt;$R$3,$H160-#REF!+$N$6&gt;$R$4),"2 strokes",AND(COUNTIF($C160,"*tee comp"),$G160&gt;$P$3,$H160-#REF!+$N$6&gt;$P$4),"1 stroke",TRUE,""),"")</f>
        <v/>
      </c>
      <c r="J160" s="5" t="str">
        <f>IF(I160&lt;&gt;"",B160,"")</f>
        <v/>
      </c>
      <c r="K160" s="12" t="str">
        <f>IF(I160&lt;&gt;"",D160,"")</f>
        <v/>
      </c>
    </row>
    <row r="161" spans="1:11" ht="15.75">
      <c r="A161" s="28"/>
      <c r="B161" s="29"/>
      <c r="C161" s="29"/>
      <c r="D161" s="30"/>
      <c r="E161" s="32"/>
      <c r="F161" s="31"/>
      <c r="G161" s="11" t="str">
        <f>IF(ISBLANK(F161),"",_xlfn.MINIFS(#REF!,C:C,C161,D:D,D161))</f>
        <v/>
      </c>
      <c r="H161" s="11" t="str">
        <f>IFERROR(IF(A161="","",IF(OR(A161&lt;&gt;A160,C161&lt;&gt;C160),0, IF(AND(ABS(#REF!-#REF!) = 0,D161=D160),H160,ABS(#REF!-#REF!)))),"")</f>
        <v/>
      </c>
      <c r="I161" s="11" t="str" cm="1">
        <f t="array" ref="I161">IFERROR(_xlfn.IFS(AND(COUNTIF($C161,"*9 hole comp"),$G161&gt;$R$2,$H161-#REF!+$N$6&gt;$R$4),"2 strokes",AND(COUNTIF($C161,"*9 hole comp"),$G161&gt;$P$2,$H161-#REF!+$N$6&gt;$P$4),"1 stroke",AND(COUNTIF($C161,"*tee comp"),$G161&gt;$R$3,$H161-#REF!+$N$6&gt;$R$4),"2 strokes",AND(COUNTIF($C161,"*tee comp"),$G161&gt;$P$3,$H161-#REF!+$N$6&gt;$P$4),"1 stroke",TRUE,""),"")</f>
        <v/>
      </c>
      <c r="J161" s="5" t="str">
        <f>IF(I161&lt;&gt;"",B161,"")</f>
        <v/>
      </c>
      <c r="K161" s="12" t="str">
        <f>IF(I161&lt;&gt;"",D161,"")</f>
        <v/>
      </c>
    </row>
    <row r="162" spans="1:11" ht="15.75">
      <c r="A162" s="28"/>
      <c r="B162" s="29"/>
      <c r="C162" s="29"/>
      <c r="D162" s="30"/>
      <c r="E162" s="32"/>
      <c r="F162" s="31"/>
      <c r="G162" s="11" t="str">
        <f>IF(ISBLANK(F162),"",_xlfn.MINIFS(#REF!,C:C,C162,D:D,D162))</f>
        <v/>
      </c>
      <c r="H162" s="11" t="str">
        <f>IFERROR(IF(A162="","",IF(OR(A162&lt;&gt;A161,C162&lt;&gt;C161),0, IF(AND(ABS(#REF!-#REF!) = 0,D162=D161),H161,ABS(#REF!-#REF!)))),"")</f>
        <v/>
      </c>
      <c r="I162" s="11" t="str" cm="1">
        <f t="array" ref="I162">IFERROR(_xlfn.IFS(AND(COUNTIF($C162,"*9 hole comp"),$G162&gt;$R$2,$H162-#REF!+$N$6&gt;$R$4),"2 strokes",AND(COUNTIF($C162,"*9 hole comp"),$G162&gt;$P$2,$H162-#REF!+$N$6&gt;$P$4),"1 stroke",AND(COUNTIF($C162,"*tee comp"),$G162&gt;$R$3,$H162-#REF!+$N$6&gt;$R$4),"2 strokes",AND(COUNTIF($C162,"*tee comp"),$G162&gt;$P$3,$H162-#REF!+$N$6&gt;$P$4),"1 stroke",TRUE,""),"")</f>
        <v/>
      </c>
      <c r="J162" s="5" t="str">
        <f>IF(I162&lt;&gt;"",B162,"")</f>
        <v/>
      </c>
      <c r="K162" s="12" t="str">
        <f>IF(I162&lt;&gt;"",D162,"")</f>
        <v/>
      </c>
    </row>
    <row r="163" spans="1:11" ht="15.75">
      <c r="A163" s="28"/>
      <c r="B163" s="29"/>
      <c r="C163" s="29"/>
      <c r="D163" s="30"/>
      <c r="E163" s="32"/>
      <c r="F163" s="31"/>
      <c r="G163" s="11" t="str">
        <f>IF(ISBLANK(F163),"",_xlfn.MINIFS(#REF!,C:C,C163,D:D,D163))</f>
        <v/>
      </c>
      <c r="H163" s="11" t="str">
        <f>IFERROR(IF(A163="","",IF(OR(A163&lt;&gt;A162,C163&lt;&gt;C162),0, IF(AND(ABS(#REF!-#REF!) = 0,D163=D162),H162,ABS(#REF!-#REF!)))),"")</f>
        <v/>
      </c>
      <c r="I163" s="11" t="str" cm="1">
        <f t="array" ref="I163">IFERROR(_xlfn.IFS(AND(COUNTIF($C163,"*9 hole comp"),$G163&gt;$R$2,$H163-#REF!+$N$6&gt;$R$4),"2 strokes",AND(COUNTIF($C163,"*9 hole comp"),$G163&gt;$P$2,$H163-#REF!+$N$6&gt;$P$4),"1 stroke",AND(COUNTIF($C163,"*tee comp"),$G163&gt;$R$3,$H163-#REF!+$N$6&gt;$R$4),"2 strokes",AND(COUNTIF($C163,"*tee comp"),$G163&gt;$P$3,$H163-#REF!+$N$6&gt;$P$4),"1 stroke",TRUE,""),"")</f>
        <v/>
      </c>
      <c r="J163" s="5" t="str">
        <f>IF(I163&lt;&gt;"",B163,"")</f>
        <v/>
      </c>
      <c r="K163" s="12" t="str">
        <f>IF(I163&lt;&gt;"",D163,"")</f>
        <v/>
      </c>
    </row>
    <row r="164" spans="1:11" ht="15.75">
      <c r="A164" s="28"/>
      <c r="B164" s="29"/>
      <c r="C164" s="29"/>
      <c r="D164" s="30"/>
      <c r="E164" s="32"/>
      <c r="F164" s="31"/>
      <c r="G164" s="11" t="str">
        <f>IF(ISBLANK(F164),"",_xlfn.MINIFS(#REF!,C:C,C164,D:D,D164))</f>
        <v/>
      </c>
      <c r="H164" s="11" t="str">
        <f>IFERROR(IF(A164="","",IF(OR(A164&lt;&gt;A163,C164&lt;&gt;C163),0, IF(AND(ABS(#REF!-#REF!) = 0,D164=D163),H163,ABS(#REF!-#REF!)))),"")</f>
        <v/>
      </c>
      <c r="I164" s="11" t="str" cm="1">
        <f t="array" ref="I164">IFERROR(_xlfn.IFS(AND(COUNTIF($C164,"*9 hole comp"),$G164&gt;$R$2,$H164-#REF!+$N$6&gt;$R$4),"2 strokes",AND(COUNTIF($C164,"*9 hole comp"),$G164&gt;$P$2,$H164-#REF!+$N$6&gt;$P$4),"1 stroke",AND(COUNTIF($C164,"*tee comp"),$G164&gt;$R$3,$H164-#REF!+$N$6&gt;$R$4),"2 strokes",AND(COUNTIF($C164,"*tee comp"),$G164&gt;$P$3,$H164-#REF!+$N$6&gt;$P$4),"1 stroke",TRUE,""),"")</f>
        <v/>
      </c>
      <c r="J164" s="5" t="str">
        <f>IF(I164&lt;&gt;"",B164,"")</f>
        <v/>
      </c>
      <c r="K164" s="12" t="str">
        <f>IF(I164&lt;&gt;"",D164,"")</f>
        <v/>
      </c>
    </row>
    <row r="165" spans="1:11" ht="15.75">
      <c r="A165" s="28"/>
      <c r="B165" s="29"/>
      <c r="C165" s="29"/>
      <c r="D165" s="30"/>
      <c r="E165" s="32"/>
      <c r="F165" s="31"/>
      <c r="G165" s="11" t="str">
        <f>IF(ISBLANK(F165),"",_xlfn.MINIFS(#REF!,C:C,C165,D:D,D165))</f>
        <v/>
      </c>
      <c r="H165" s="11" t="str">
        <f>IFERROR(IF(A165="","",IF(OR(A165&lt;&gt;A164,C165&lt;&gt;C164),0, IF(AND(ABS(#REF!-#REF!) = 0,D165=D164),H164,ABS(#REF!-#REF!)))),"")</f>
        <v/>
      </c>
      <c r="I165" s="11" t="str" cm="1">
        <f t="array" ref="I165">IFERROR(_xlfn.IFS(AND(COUNTIF($C165,"*9 hole comp"),$G165&gt;$R$2,$H165-#REF!+$N$6&gt;$R$4),"2 strokes",AND(COUNTIF($C165,"*9 hole comp"),$G165&gt;$P$2,$H165-#REF!+$N$6&gt;$P$4),"1 stroke",AND(COUNTIF($C165,"*tee comp"),$G165&gt;$R$3,$H165-#REF!+$N$6&gt;$R$4),"2 strokes",AND(COUNTIF($C165,"*tee comp"),$G165&gt;$P$3,$H165-#REF!+$N$6&gt;$P$4),"1 stroke",TRUE,""),"")</f>
        <v/>
      </c>
      <c r="J165" s="5" t="str">
        <f>IF(I165&lt;&gt;"",B165,"")</f>
        <v/>
      </c>
      <c r="K165" s="12" t="str">
        <f>IF(I165&lt;&gt;"",D165,"")</f>
        <v/>
      </c>
    </row>
    <row r="166" spans="1:11" ht="15.75">
      <c r="A166" s="28"/>
      <c r="B166" s="29"/>
      <c r="C166" s="29"/>
      <c r="D166" s="30"/>
      <c r="E166" s="32"/>
      <c r="F166" s="31"/>
      <c r="G166" s="11" t="str">
        <f>IF(ISBLANK(F166),"",_xlfn.MINIFS(#REF!,C:C,C166,D:D,D166))</f>
        <v/>
      </c>
      <c r="H166" s="11" t="str">
        <f>IFERROR(IF(A166="","",IF(OR(A166&lt;&gt;A165,C166&lt;&gt;C165),0, IF(AND(ABS(#REF!-#REF!) = 0,D166=D165),H165,ABS(#REF!-#REF!)))),"")</f>
        <v/>
      </c>
      <c r="I166" s="11" t="str" cm="1">
        <f t="array" ref="I166">IFERROR(_xlfn.IFS(AND(COUNTIF($C166,"*9 hole comp"),$G166&gt;$R$2,$H166-#REF!+$N$6&gt;$R$4),"2 strokes",AND(COUNTIF($C166,"*9 hole comp"),$G166&gt;$P$2,$H166-#REF!+$N$6&gt;$P$4),"1 stroke",AND(COUNTIF($C166,"*tee comp"),$G166&gt;$R$3,$H166-#REF!+$N$6&gt;$R$4),"2 strokes",AND(COUNTIF($C166,"*tee comp"),$G166&gt;$P$3,$H166-#REF!+$N$6&gt;$P$4),"1 stroke",TRUE,""),"")</f>
        <v/>
      </c>
      <c r="J166" s="5" t="str">
        <f>IF(I166&lt;&gt;"",B166,"")</f>
        <v/>
      </c>
      <c r="K166" s="12" t="str">
        <f>IF(I166&lt;&gt;"",D166,"")</f>
        <v/>
      </c>
    </row>
    <row r="167" spans="1:11" ht="15.75">
      <c r="A167" s="28"/>
      <c r="B167" s="29"/>
      <c r="C167" s="29"/>
      <c r="D167" s="30"/>
      <c r="E167" s="32"/>
      <c r="F167" s="31"/>
      <c r="G167" s="11" t="str">
        <f>IF(ISBLANK(F167),"",_xlfn.MINIFS(#REF!,C:C,C167,D:D,D167))</f>
        <v/>
      </c>
      <c r="H167" s="11" t="str">
        <f>IFERROR(IF(A167="","",IF(OR(A167&lt;&gt;A166,C167&lt;&gt;C166),0, IF(AND(ABS(#REF!-#REF!) = 0,D167=D166),H166,ABS(#REF!-#REF!)))),"")</f>
        <v/>
      </c>
      <c r="I167" s="11" t="str" cm="1">
        <f t="array" ref="I167">IFERROR(_xlfn.IFS(AND(COUNTIF($C167,"*9 hole comp"),$G167&gt;$R$2,$H167-#REF!+$N$6&gt;$R$4),"2 strokes",AND(COUNTIF($C167,"*9 hole comp"),$G167&gt;$P$2,$H167-#REF!+$N$6&gt;$P$4),"1 stroke",AND(COUNTIF($C167,"*tee comp"),$G167&gt;$R$3,$H167-#REF!+$N$6&gt;$R$4),"2 strokes",AND(COUNTIF($C167,"*tee comp"),$G167&gt;$P$3,$H167-#REF!+$N$6&gt;$P$4),"1 stroke",TRUE,""),"")</f>
        <v/>
      </c>
      <c r="J167" s="5" t="str">
        <f>IF(I167&lt;&gt;"",B167,"")</f>
        <v/>
      </c>
      <c r="K167" s="12" t="str">
        <f>IF(I167&lt;&gt;"",D167,"")</f>
        <v/>
      </c>
    </row>
    <row r="168" spans="1:11" ht="15.75">
      <c r="A168" s="28"/>
      <c r="B168" s="29"/>
      <c r="C168" s="29"/>
      <c r="D168" s="30"/>
      <c r="E168" s="32"/>
      <c r="F168" s="31"/>
      <c r="G168" s="11" t="str">
        <f>IF(ISBLANK(F168),"",_xlfn.MINIFS(#REF!,C:C,C168,D:D,D168))</f>
        <v/>
      </c>
      <c r="H168" s="11" t="str">
        <f>IFERROR(IF(A168="","",IF(OR(A168&lt;&gt;A167,C168&lt;&gt;C167),0, IF(AND(ABS(#REF!-#REF!) = 0,D168=D167),H167,ABS(#REF!-#REF!)))),"")</f>
        <v/>
      </c>
      <c r="I168" s="11" t="str" cm="1">
        <f t="array" ref="I168">IFERROR(_xlfn.IFS(AND(COUNTIF($C168,"*9 hole comp"),$G168&gt;$R$2,$H168-#REF!+$N$6&gt;$R$4),"2 strokes",AND(COUNTIF($C168,"*9 hole comp"),$G168&gt;$P$2,$H168-#REF!+$N$6&gt;$P$4),"1 stroke",AND(COUNTIF($C168,"*tee comp"),$G168&gt;$R$3,$H168-#REF!+$N$6&gt;$R$4),"2 strokes",AND(COUNTIF($C168,"*tee comp"),$G168&gt;$P$3,$H168-#REF!+$N$6&gt;$P$4),"1 stroke",TRUE,""),"")</f>
        <v/>
      </c>
      <c r="J168" s="5" t="str">
        <f>IF(I168&lt;&gt;"",B168,"")</f>
        <v/>
      </c>
      <c r="K168" s="12" t="str">
        <f>IF(I168&lt;&gt;"",D168,"")</f>
        <v/>
      </c>
    </row>
    <row r="169" spans="1:11" ht="15.75">
      <c r="A169" s="28"/>
      <c r="B169" s="29"/>
      <c r="C169" s="29"/>
      <c r="D169" s="30"/>
      <c r="E169" s="32"/>
      <c r="F169" s="31"/>
      <c r="G169" s="11" t="str">
        <f>IF(ISBLANK(F169),"",_xlfn.MINIFS(#REF!,C:C,C169,D:D,D169))</f>
        <v/>
      </c>
      <c r="H169" s="11" t="str">
        <f>IFERROR(IF(A169="","",IF(OR(A169&lt;&gt;A168,C169&lt;&gt;C168),0, IF(AND(ABS(#REF!-#REF!) = 0,D169=D168),H168,ABS(#REF!-#REF!)))),"")</f>
        <v/>
      </c>
      <c r="I169" s="11" t="str" cm="1">
        <f t="array" ref="I169">IFERROR(_xlfn.IFS(AND(COUNTIF($C169,"*9 hole comp"),$G169&gt;$R$2,$H169-#REF!+$N$6&gt;$R$4),"2 strokes",AND(COUNTIF($C169,"*9 hole comp"),$G169&gt;$P$2,$H169-#REF!+$N$6&gt;$P$4),"1 stroke",AND(COUNTIF($C169,"*tee comp"),$G169&gt;$R$3,$H169-#REF!+$N$6&gt;$R$4),"2 strokes",AND(COUNTIF($C169,"*tee comp"),$G169&gt;$P$3,$H169-#REF!+$N$6&gt;$P$4),"1 stroke",TRUE,""),"")</f>
        <v/>
      </c>
      <c r="J169" s="5" t="str">
        <f>IF(I169&lt;&gt;"",B169,"")</f>
        <v/>
      </c>
      <c r="K169" s="12" t="str">
        <f>IF(I169&lt;&gt;"",D169,"")</f>
        <v/>
      </c>
    </row>
    <row r="170" spans="1:11" ht="15.75">
      <c r="G170" s="11" t="str">
        <f>IF(ISBLANK(F170),"",_xlfn.MINIFS(#REF!,C:C,C170,D:D,D170))</f>
        <v/>
      </c>
      <c r="H170" s="11" t="str">
        <f>IFERROR(IF(A170="","",IF(OR(A170&lt;&gt;A169,C170&lt;&gt;C169),0, IF(AND(ABS(#REF!-#REF!) = 0,D170=D169),H169,ABS(#REF!-#REF!)))),"")</f>
        <v/>
      </c>
      <c r="I170" s="11" t="str" cm="1">
        <f t="array" ref="I170">IFERROR(_xlfn.IFS(AND(COUNTIF($C170,"*9 hole comp"),$G170&gt;$R$2,$H170-#REF!+$N$6&gt;$R$4),"2 strokes",AND(COUNTIF($C170,"*9 hole comp"),$G170&gt;$P$2,$H170-#REF!+$N$6&gt;$P$4),"1 stroke",AND(COUNTIF($C170,"*tee comp"),$G170&gt;$R$3,$H170-#REF!+$N$6&gt;$R$4),"2 strokes",AND(COUNTIF($C170,"*tee comp"),$G170&gt;$P$3,$H170-#REF!+$N$6&gt;$P$4),"1 stroke",TRUE,""),"")</f>
        <v/>
      </c>
      <c r="J170" s="5" t="str">
        <f>IF(I170&lt;&gt;"",B170,"")</f>
        <v/>
      </c>
      <c r="K170" s="12" t="str">
        <f>IF(I170&lt;&gt;"",D170,"")</f>
        <v/>
      </c>
    </row>
    <row r="171" spans="1:11" ht="15.75">
      <c r="G171" s="11" t="str">
        <f>IF(ISBLANK(F171),"",_xlfn.MINIFS(#REF!,C:C,C171,D:D,D171))</f>
        <v/>
      </c>
      <c r="H171" s="11" t="str">
        <f>IFERROR(IF(A171="","",IF(OR(A171&lt;&gt;A170,C171&lt;&gt;C170),0, IF(AND(ABS(#REF!-#REF!) = 0,D171=D170),H170,ABS(#REF!-#REF!)))),"")</f>
        <v/>
      </c>
      <c r="I171" s="11" t="str" cm="1">
        <f t="array" ref="I171">IFERROR(_xlfn.IFS(AND(COUNTIF($C171,"*9 hole comp"),$G171&gt;$R$2,$H171-#REF!+$N$6&gt;$R$4),"2 strokes",AND(COUNTIF($C171,"*9 hole comp"),$G171&gt;$P$2,$H171-#REF!+$N$6&gt;$P$4),"1 stroke",AND(COUNTIF($C171,"*tee comp"),$G171&gt;$R$3,$H171-#REF!+$N$6&gt;$R$4),"2 strokes",AND(COUNTIF($C171,"*tee comp"),$G171&gt;$P$3,$H171-#REF!+$N$6&gt;$P$4),"1 stroke",TRUE,""),"")</f>
        <v/>
      </c>
      <c r="J171" s="5" t="str">
        <f>IF(I171&lt;&gt;"",B171,"")</f>
        <v/>
      </c>
      <c r="K171" s="12" t="str">
        <f>IF(I171&lt;&gt;"",D171,"")</f>
        <v/>
      </c>
    </row>
    <row r="172" spans="1:11" ht="15.75">
      <c r="G172" s="11" t="str">
        <f>IF(ISBLANK(F172),"",_xlfn.MINIFS(#REF!,C:C,C172,D:D,D172))</f>
        <v/>
      </c>
      <c r="H172" s="11" t="str">
        <f>IFERROR(IF(A172="","",IF(OR(A172&lt;&gt;A171,C172&lt;&gt;C171),0, IF(AND(ABS(#REF!-#REF!) = 0,D172=D171),H171,ABS(#REF!-#REF!)))),"")</f>
        <v/>
      </c>
      <c r="I172" s="11" t="str" cm="1">
        <f t="array" ref="I172">IFERROR(_xlfn.IFS(AND(COUNTIF($C172,"*9 hole comp"),$G172&gt;$R$2,$H172-#REF!+$N$6&gt;$R$4),"2 strokes",AND(COUNTIF($C172,"*9 hole comp"),$G172&gt;$P$2,$H172-#REF!+$N$6&gt;$P$4),"1 stroke",AND(COUNTIF($C172,"*tee comp"),$G172&gt;$R$3,$H172-#REF!+$N$6&gt;$R$4),"2 strokes",AND(COUNTIF($C172,"*tee comp"),$G172&gt;$P$3,$H172-#REF!+$N$6&gt;$P$4),"1 stroke",TRUE,""),"")</f>
        <v/>
      </c>
      <c r="J172" s="5" t="str">
        <f>IF(I172&lt;&gt;"",B172,"")</f>
        <v/>
      </c>
      <c r="K172" s="12" t="str">
        <f>IF(I172&lt;&gt;"",D172,"")</f>
        <v/>
      </c>
    </row>
    <row r="173" spans="1:11" ht="15.75">
      <c r="G173" s="11" t="str">
        <f>IF(ISBLANK(F173),"",_xlfn.MINIFS(#REF!,C:C,C173,D:D,D173))</f>
        <v/>
      </c>
      <c r="H173" s="11" t="str">
        <f>IFERROR(IF(A173="","",IF(OR(A173&lt;&gt;A172,C173&lt;&gt;C172),0, IF(AND(ABS(#REF!-#REF!) = 0,D173=D172),H172,ABS(#REF!-#REF!)))),"")</f>
        <v/>
      </c>
      <c r="I173" s="11" t="str" cm="1">
        <f t="array" ref="I173">IFERROR(_xlfn.IFS(AND(COUNTIF($C173,"*9 hole comp"),$G173&gt;$R$2,$H173-#REF!+$N$6&gt;$R$4),"2 strokes",AND(COUNTIF($C173,"*9 hole comp"),$G173&gt;$P$2,$H173-#REF!+$N$6&gt;$P$4),"1 stroke",AND(COUNTIF($C173,"*tee comp"),$G173&gt;$R$3,$H173-#REF!+$N$6&gt;$R$4),"2 strokes",AND(COUNTIF($C173,"*tee comp"),$G173&gt;$P$3,$H173-#REF!+$N$6&gt;$P$4),"1 stroke",TRUE,""),"")</f>
        <v/>
      </c>
      <c r="J173" s="5" t="str">
        <f>IF(I173&lt;&gt;"",B173,"")</f>
        <v/>
      </c>
      <c r="K173" s="12" t="str">
        <f>IF(I173&lt;&gt;"",D173,"")</f>
        <v/>
      </c>
    </row>
    <row r="174" spans="1:11" ht="15.75">
      <c r="G174" s="11" t="str">
        <f>IF(ISBLANK(F174),"",_xlfn.MINIFS(#REF!,C:C,C174,D:D,D174))</f>
        <v/>
      </c>
      <c r="H174" s="11" t="str">
        <f>IFERROR(IF(A174="","",IF(OR(A174&lt;&gt;A173,C174&lt;&gt;C173),0, IF(AND(ABS(#REF!-#REF!) = 0,D174=D173),H173,ABS(#REF!-#REF!)))),"")</f>
        <v/>
      </c>
      <c r="I174" s="11" t="str" cm="1">
        <f t="array" ref="I174">IFERROR(_xlfn.IFS(AND(COUNTIF($C174,"*9 hole comp"),$G174&gt;$R$2,$H174-#REF!+$N$6&gt;$R$4),"2 strokes",AND(COUNTIF($C174,"*9 hole comp"),$G174&gt;$P$2,$H174-#REF!+$N$6&gt;$P$4),"1 stroke",AND(COUNTIF($C174,"*tee comp"),$G174&gt;$R$3,$H174-#REF!+$N$6&gt;$R$4),"2 strokes",AND(COUNTIF($C174,"*tee comp"),$G174&gt;$P$3,$H174-#REF!+$N$6&gt;$P$4),"1 stroke",TRUE,""),"")</f>
        <v/>
      </c>
      <c r="J174" s="5" t="str">
        <f>IF(I174&lt;&gt;"",B174,"")</f>
        <v/>
      </c>
      <c r="K174" s="12" t="str">
        <f>IF(I174&lt;&gt;"",D174,"")</f>
        <v/>
      </c>
    </row>
    <row r="175" spans="1:11" ht="15.75">
      <c r="G175" s="11" t="str">
        <f>IF(ISBLANK(F175),"",_xlfn.MINIFS(#REF!,C:C,C175,D:D,D175))</f>
        <v/>
      </c>
      <c r="H175" s="11" t="str">
        <f>IFERROR(IF(A175="","",IF(OR(A175&lt;&gt;A174,C175&lt;&gt;C174),0, IF(AND(ABS(#REF!-#REF!) = 0,D175=D174),H174,ABS(#REF!-#REF!)))),"")</f>
        <v/>
      </c>
      <c r="I175" s="11" t="str" cm="1">
        <f t="array" ref="I175">IFERROR(_xlfn.IFS(AND(COUNTIF($C175,"*9 hole comp"),$G175&gt;$R$2,$H175-#REF!+$N$6&gt;$R$4),"2 strokes",AND(COUNTIF($C175,"*9 hole comp"),$G175&gt;$P$2,$H175-#REF!+$N$6&gt;$P$4),"1 stroke",AND(COUNTIF($C175,"*tee comp"),$G175&gt;$R$3,$H175-#REF!+$N$6&gt;$R$4),"2 strokes",AND(COUNTIF($C175,"*tee comp"),$G175&gt;$P$3,$H175-#REF!+$N$6&gt;$P$4),"1 stroke",TRUE,""),"")</f>
        <v/>
      </c>
      <c r="J175" s="5" t="str">
        <f>IF(I175&lt;&gt;"",B175,"")</f>
        <v/>
      </c>
      <c r="K175" s="12" t="str">
        <f>IF(I175&lt;&gt;"",D175,"")</f>
        <v/>
      </c>
    </row>
    <row r="176" spans="1:11" ht="15.75">
      <c r="G176" s="11" t="str">
        <f>IF(ISBLANK(F176),"",_xlfn.MINIFS(#REF!,C:C,C176,D:D,D176))</f>
        <v/>
      </c>
      <c r="H176" s="11" t="str">
        <f>IFERROR(IF(A176="","",IF(OR(A176&lt;&gt;A175,C176&lt;&gt;C175),0, IF(AND(ABS(#REF!-#REF!) = 0,D176=D175),H175,ABS(#REF!-#REF!)))),"")</f>
        <v/>
      </c>
      <c r="I176" s="11" t="str" cm="1">
        <f t="array" ref="I176">IFERROR(_xlfn.IFS(AND(COUNTIF($C176,"*9 hole comp"),$G176&gt;$R$2,$H176-#REF!+$N$6&gt;$R$4),"2 strokes",AND(COUNTIF($C176,"*9 hole comp"),$G176&gt;$P$2,$H176-#REF!+$N$6&gt;$P$4),"1 stroke",AND(COUNTIF($C176,"*tee comp"),$G176&gt;$R$3,$H176-#REF!+$N$6&gt;$R$4),"2 strokes",AND(COUNTIF($C176,"*tee comp"),$G176&gt;$P$3,$H176-#REF!+$N$6&gt;$P$4),"1 stroke",TRUE,""),"")</f>
        <v/>
      </c>
      <c r="J176" s="5" t="str">
        <f>IF(I176&lt;&gt;"",B176,"")</f>
        <v/>
      </c>
      <c r="K176" s="12" t="str">
        <f>IF(I176&lt;&gt;"",D176,"")</f>
        <v/>
      </c>
    </row>
    <row r="177" spans="7:11" ht="15.75">
      <c r="G177" s="11" t="str">
        <f>IF(ISBLANK(F177),"",_xlfn.MINIFS(#REF!,C:C,C177,D:D,D177))</f>
        <v/>
      </c>
      <c r="H177" s="11" t="str">
        <f>IFERROR(IF(A177="","",IF(OR(A177&lt;&gt;A176,C177&lt;&gt;C176),0, IF(AND(ABS(#REF!-#REF!) = 0,D177=D176),H176,ABS(#REF!-#REF!)))),"")</f>
        <v/>
      </c>
      <c r="I177" s="11" t="str" cm="1">
        <f t="array" ref="I177">IFERROR(_xlfn.IFS(AND(COUNTIF($C177,"*9 hole comp"),$G177&gt;$R$2,$H177-#REF!+$N$6&gt;$R$4),"2 strokes",AND(COUNTIF($C177,"*9 hole comp"),$G177&gt;$P$2,$H177-#REF!+$N$6&gt;$P$4),"1 stroke",AND(COUNTIF($C177,"*tee comp"),$G177&gt;$R$3,$H177-#REF!+$N$6&gt;$R$4),"2 strokes",AND(COUNTIF($C177,"*tee comp"),$G177&gt;$P$3,$H177-#REF!+$N$6&gt;$P$4),"1 stroke",TRUE,""),"")</f>
        <v/>
      </c>
      <c r="J177" s="5" t="str">
        <f>IF(I177&lt;&gt;"",B177,"")</f>
        <v/>
      </c>
      <c r="K177" s="12" t="str">
        <f>IF(I177&lt;&gt;"",D177,"")</f>
        <v/>
      </c>
    </row>
    <row r="178" spans="7:11" ht="15.75">
      <c r="G178" s="11" t="str">
        <f>IF(ISBLANK(F178),"",_xlfn.MINIFS(#REF!,C:C,C178,D:D,D178))</f>
        <v/>
      </c>
      <c r="H178" s="11" t="str">
        <f>IFERROR(IF(A178="","",IF(OR(A178&lt;&gt;A177,C178&lt;&gt;C177),0, IF(AND(ABS(#REF!-#REF!) = 0,D178=D177),H177,ABS(#REF!-#REF!)))),"")</f>
        <v/>
      </c>
      <c r="I178" s="11" t="str" cm="1">
        <f t="array" ref="I178">IFERROR(_xlfn.IFS(AND(COUNTIF($C178,"*9 hole comp"),$G178&gt;$R$2,$H178-#REF!+$N$6&gt;$R$4),"2 strokes",AND(COUNTIF($C178,"*9 hole comp"),$G178&gt;$P$2,$H178-#REF!+$N$6&gt;$P$4),"1 stroke",AND(COUNTIF($C178,"*tee comp"),$G178&gt;$R$3,$H178-#REF!+$N$6&gt;$R$4),"2 strokes",AND(COUNTIF($C178,"*tee comp"),$G178&gt;$P$3,$H178-#REF!+$N$6&gt;$P$4),"1 stroke",TRUE,""),"")</f>
        <v/>
      </c>
      <c r="J178" s="5" t="str">
        <f>IF(I178&lt;&gt;"",B178,"")</f>
        <v/>
      </c>
      <c r="K178" s="12" t="str">
        <f>IF(I178&lt;&gt;"",D178,"")</f>
        <v/>
      </c>
    </row>
    <row r="179" spans="7:11" ht="15.75">
      <c r="G179" s="11" t="str">
        <f>IF(ISBLANK(F179),"",_xlfn.MINIFS(#REF!,C:C,C179,D:D,D179))</f>
        <v/>
      </c>
      <c r="H179" s="11" t="str">
        <f>IFERROR(IF(A179="","",IF(OR(A179&lt;&gt;A178,C179&lt;&gt;C178),0, IF(AND(ABS(#REF!-#REF!) = 0,D179=D178),H178,ABS(#REF!-#REF!)))),"")</f>
        <v/>
      </c>
      <c r="I179" s="11" t="str" cm="1">
        <f t="array" ref="I179">IFERROR(_xlfn.IFS(AND(COUNTIF($C179,"*9 hole comp"),$G179&gt;$R$2,$H179-#REF!+$N$6&gt;$R$4),"2 strokes",AND(COUNTIF($C179,"*9 hole comp"),$G179&gt;$P$2,$H179-#REF!+$N$6&gt;$P$4),"1 stroke",AND(COUNTIF($C179,"*tee comp"),$G179&gt;$R$3,$H179-#REF!+$N$6&gt;$R$4),"2 strokes",AND(COUNTIF($C179,"*tee comp"),$G179&gt;$P$3,$H179-#REF!+$N$6&gt;$P$4),"1 stroke",TRUE,""),"")</f>
        <v/>
      </c>
      <c r="J179" s="5" t="str">
        <f>IF(I179&lt;&gt;"",B179,"")</f>
        <v/>
      </c>
      <c r="K179" s="12" t="str">
        <f>IF(I179&lt;&gt;"",D179,"")</f>
        <v/>
      </c>
    </row>
    <row r="180" spans="7:11" ht="15.75">
      <c r="G180" s="11" t="str">
        <f>IF(ISBLANK(F180),"",_xlfn.MINIFS(#REF!,C:C,C180,D:D,D180))</f>
        <v/>
      </c>
      <c r="H180" s="11" t="str">
        <f>IFERROR(IF(A180="","",IF(OR(A180&lt;&gt;A179,C180&lt;&gt;C179),0, IF(AND(ABS(#REF!-#REF!) = 0,D180=D179),H179,ABS(#REF!-#REF!)))),"")</f>
        <v/>
      </c>
      <c r="I180" s="11" t="str" cm="1">
        <f t="array" ref="I180">IFERROR(_xlfn.IFS(AND(COUNTIF($C180,"*9 hole comp"),$G180&gt;$R$2,$H180-#REF!+$N$6&gt;$R$4),"2 strokes",AND(COUNTIF($C180,"*9 hole comp"),$G180&gt;$P$2,$H180-#REF!+$N$6&gt;$P$4),"1 stroke",AND(COUNTIF($C180,"*tee comp"),$G180&gt;$R$3,$H180-#REF!+$N$6&gt;$R$4),"2 strokes",AND(COUNTIF($C180,"*tee comp"),$G180&gt;$P$3,$H180-#REF!+$N$6&gt;$P$4),"1 stroke",TRUE,""),"")</f>
        <v/>
      </c>
      <c r="J180" s="5" t="str">
        <f>IF(I180&lt;&gt;"",B180,"")</f>
        <v/>
      </c>
      <c r="K180" s="12" t="str">
        <f>IF(I180&lt;&gt;"",D180,"")</f>
        <v/>
      </c>
    </row>
    <row r="181" spans="7:11" ht="15.75">
      <c r="G181" s="11" t="str">
        <f>IF(ISBLANK(F181),"",_xlfn.MINIFS(#REF!,C:C,C181,D:D,D181))</f>
        <v/>
      </c>
      <c r="H181" s="11" t="str">
        <f>IFERROR(IF(A181="","",IF(OR(A181&lt;&gt;A180,C181&lt;&gt;C180),0, IF(AND(ABS(#REF!-#REF!) = 0,D181=D180),H180,ABS(#REF!-#REF!)))),"")</f>
        <v/>
      </c>
      <c r="I181" s="11" t="str" cm="1">
        <f t="array" ref="I181">IFERROR(_xlfn.IFS(AND(COUNTIF($C181,"*9 hole comp"),$G181&gt;$R$2,$H181-#REF!+$N$6&gt;$R$4),"2 strokes",AND(COUNTIF($C181,"*9 hole comp"),$G181&gt;$P$2,$H181-#REF!+$N$6&gt;$P$4),"1 stroke",AND(COUNTIF($C181,"*tee comp"),$G181&gt;$R$3,$H181-#REF!+$N$6&gt;$R$4),"2 strokes",AND(COUNTIF($C181,"*tee comp"),$G181&gt;$P$3,$H181-#REF!+$N$6&gt;$P$4),"1 stroke",TRUE,""),"")</f>
        <v/>
      </c>
      <c r="J181" s="5" t="str">
        <f>IF(I181&lt;&gt;"",B181,"")</f>
        <v/>
      </c>
      <c r="K181" s="12" t="str">
        <f>IF(I181&lt;&gt;"",D181,"")</f>
        <v/>
      </c>
    </row>
    <row r="182" spans="7:11" ht="15.75">
      <c r="G182" s="11" t="str">
        <f>IF(ISBLANK(F182),"",_xlfn.MINIFS(#REF!,C:C,C182,D:D,D182))</f>
        <v/>
      </c>
      <c r="H182" s="11" t="str">
        <f>IFERROR(IF(A182="","",IF(OR(A182&lt;&gt;A181,C182&lt;&gt;C181),0, IF(AND(ABS(#REF!-#REF!) = 0,D182=D181),H181,ABS(#REF!-#REF!)))),"")</f>
        <v/>
      </c>
      <c r="I182" s="11" t="str" cm="1">
        <f t="array" ref="I182">IFERROR(_xlfn.IFS(AND(COUNTIF($C182,"*9 hole comp"),$G182&gt;$R$2,$H182-#REF!+$N$6&gt;$R$4),"2 strokes",AND(COUNTIF($C182,"*9 hole comp"),$G182&gt;$P$2,$H182-#REF!+$N$6&gt;$P$4),"1 stroke",AND(COUNTIF($C182,"*tee comp"),$G182&gt;$R$3,$H182-#REF!+$N$6&gt;$R$4),"2 strokes",AND(COUNTIF($C182,"*tee comp"),$G182&gt;$P$3,$H182-#REF!+$N$6&gt;$P$4),"1 stroke",TRUE,""),"")</f>
        <v/>
      </c>
      <c r="J182" s="5" t="str">
        <f>IF(I182&lt;&gt;"",B182,"")</f>
        <v/>
      </c>
      <c r="K182" s="12" t="str">
        <f>IF(I182&lt;&gt;"",D182,"")</f>
        <v/>
      </c>
    </row>
    <row r="183" spans="7:11" ht="15.75">
      <c r="G183" s="11" t="str">
        <f>IF(ISBLANK(F183),"",_xlfn.MINIFS(#REF!,C:C,C183,D:D,D183))</f>
        <v/>
      </c>
      <c r="H183" s="11" t="str">
        <f>IFERROR(IF(A183="","",IF(OR(A183&lt;&gt;A182,C183&lt;&gt;C182),0, IF(AND(ABS(#REF!-#REF!) = 0,D183=D182),H182,ABS(#REF!-#REF!)))),"")</f>
        <v/>
      </c>
      <c r="I183" s="11" t="str" cm="1">
        <f t="array" ref="I183">IFERROR(_xlfn.IFS(AND(COUNTIF($C183,"*9 hole comp"),$G183&gt;$R$2,$H183-#REF!+$N$6&gt;$R$4),"2 strokes",AND(COUNTIF($C183,"*9 hole comp"),$G183&gt;$P$2,$H183-#REF!+$N$6&gt;$P$4),"1 stroke",AND(COUNTIF($C183,"*tee comp"),$G183&gt;$R$3,$H183-#REF!+$N$6&gt;$R$4),"2 strokes",AND(COUNTIF($C183,"*tee comp"),$G183&gt;$P$3,$H183-#REF!+$N$6&gt;$P$4),"1 stroke",TRUE,""),"")</f>
        <v/>
      </c>
      <c r="J183" s="5" t="str">
        <f>IF(I183&lt;&gt;"",B183,"")</f>
        <v/>
      </c>
      <c r="K183" s="12" t="str">
        <f>IF(I183&lt;&gt;"",D183,"")</f>
        <v/>
      </c>
    </row>
    <row r="184" spans="7:11" ht="15.75">
      <c r="G184" s="11" t="str">
        <f>IF(ISBLANK(F184),"",_xlfn.MINIFS(#REF!,C:C,C184,D:D,D184))</f>
        <v/>
      </c>
      <c r="H184" s="11" t="str">
        <f>IFERROR(IF(A184="","",IF(OR(A184&lt;&gt;A183,C184&lt;&gt;C183),0, IF(AND(ABS(#REF!-#REF!) = 0,D184=D183),H183,ABS(#REF!-#REF!)))),"")</f>
        <v/>
      </c>
      <c r="I184" s="11" t="str" cm="1">
        <f t="array" ref="I184">IFERROR(_xlfn.IFS(AND(COUNTIF($C184,"*9 hole comp"),$G184&gt;$R$2,$H184-#REF!+$N$6&gt;$R$4),"2 strokes",AND(COUNTIF($C184,"*9 hole comp"),$G184&gt;$P$2,$H184-#REF!+$N$6&gt;$P$4),"1 stroke",AND(COUNTIF($C184,"*tee comp"),$G184&gt;$R$3,$H184-#REF!+$N$6&gt;$R$4),"2 strokes",AND(COUNTIF($C184,"*tee comp"),$G184&gt;$P$3,$H184-#REF!+$N$6&gt;$P$4),"1 stroke",TRUE,""),"")</f>
        <v/>
      </c>
      <c r="J184" s="5" t="str">
        <f>IF(I184&lt;&gt;"",B184,"")</f>
        <v/>
      </c>
      <c r="K184" s="12" t="str">
        <f>IF(I184&lt;&gt;"",D184,"")</f>
        <v/>
      </c>
    </row>
    <row r="185" spans="7:11" ht="15.75">
      <c r="G185" s="11" t="str">
        <f>IF(ISBLANK(F185),"",_xlfn.MINIFS(#REF!,C:C,C185,D:D,D185))</f>
        <v/>
      </c>
      <c r="H185" s="11" t="str">
        <f>IFERROR(IF(A185="","",IF(OR(A185&lt;&gt;A184,C185&lt;&gt;C184),0, IF(AND(ABS(#REF!-#REF!) = 0,D185=D184),H184,ABS(#REF!-#REF!)))),"")</f>
        <v/>
      </c>
      <c r="I185" s="11" t="str" cm="1">
        <f t="array" ref="I185">IFERROR(_xlfn.IFS(AND(COUNTIF($C185,"*9 hole comp"),$G185&gt;$R$2,$H185-#REF!+$N$6&gt;$R$4),"2 strokes",AND(COUNTIF($C185,"*9 hole comp"),$G185&gt;$P$2,$H185-#REF!+$N$6&gt;$P$4),"1 stroke",AND(COUNTIF($C185,"*tee comp"),$G185&gt;$R$3,$H185-#REF!+$N$6&gt;$R$4),"2 strokes",AND(COUNTIF($C185,"*tee comp"),$G185&gt;$P$3,$H185-#REF!+$N$6&gt;$P$4),"1 stroke",TRUE,""),"")</f>
        <v/>
      </c>
      <c r="J185" s="5" t="str">
        <f>IF(I185&lt;&gt;"",B185,"")</f>
        <v/>
      </c>
      <c r="K185" s="12" t="str">
        <f>IF(I185&lt;&gt;"",D185,"")</f>
        <v/>
      </c>
    </row>
    <row r="186" spans="7:11" ht="15.75">
      <c r="G186" s="11" t="str">
        <f>IF(ISBLANK(F186),"",_xlfn.MINIFS(#REF!,C:C,C186,D:D,D186))</f>
        <v/>
      </c>
      <c r="H186" s="11" t="str">
        <f>IFERROR(IF(A186="","",IF(OR(A186&lt;&gt;A185,C186&lt;&gt;C185),0, IF(AND(ABS(#REF!-#REF!) = 0,D186=D185),H185,ABS(#REF!-#REF!)))),"")</f>
        <v/>
      </c>
      <c r="I186" s="11" t="str" cm="1">
        <f t="array" ref="I186">IFERROR(_xlfn.IFS(AND(COUNTIF($C186,"*9 hole comp"),$G186&gt;$R$2,$H186-#REF!+$N$6&gt;$R$4),"2 strokes",AND(COUNTIF($C186,"*9 hole comp"),$G186&gt;$P$2,$H186-#REF!+$N$6&gt;$P$4),"1 stroke",AND(COUNTIF($C186,"*tee comp"),$G186&gt;$R$3,$H186-#REF!+$N$6&gt;$R$4),"2 strokes",AND(COUNTIF($C186,"*tee comp"),$G186&gt;$P$3,$H186-#REF!+$N$6&gt;$P$4),"1 stroke",TRUE,""),"")</f>
        <v/>
      </c>
      <c r="J186" s="5" t="str">
        <f>IF(I186&lt;&gt;"",B186,"")</f>
        <v/>
      </c>
      <c r="K186" s="12" t="str">
        <f>IF(I186&lt;&gt;"",D186,"")</f>
        <v/>
      </c>
    </row>
    <row r="187" spans="7:11" ht="15.75">
      <c r="G187" s="11" t="str">
        <f>IF(ISBLANK(F187),"",_xlfn.MINIFS(#REF!,C:C,C187,D:D,D187))</f>
        <v/>
      </c>
      <c r="H187" s="11" t="str">
        <f>IFERROR(IF(A187="","",IF(OR(A187&lt;&gt;A186,C187&lt;&gt;C186),0, IF(AND(ABS(#REF!-#REF!) = 0,D187=D186),H186,ABS(#REF!-#REF!)))),"")</f>
        <v/>
      </c>
      <c r="I187" s="11" t="str" cm="1">
        <f t="array" ref="I187">IFERROR(_xlfn.IFS(AND(COUNTIF($C187,"*9 hole comp"),$G187&gt;$R$2,$H187-#REF!+$N$6&gt;$R$4),"2 strokes",AND(COUNTIF($C187,"*9 hole comp"),$G187&gt;$P$2,$H187-#REF!+$N$6&gt;$P$4),"1 stroke",AND(COUNTIF($C187,"*tee comp"),$G187&gt;$R$3,$H187-#REF!+$N$6&gt;$R$4),"2 strokes",AND(COUNTIF($C187,"*tee comp"),$G187&gt;$P$3,$H187-#REF!+$N$6&gt;$P$4),"1 stroke",TRUE,""),"")</f>
        <v/>
      </c>
      <c r="J187" s="5" t="str">
        <f>IF(I187&lt;&gt;"",B187,"")</f>
        <v/>
      </c>
      <c r="K187" s="12" t="str">
        <f>IF(I187&lt;&gt;"",D187,"")</f>
        <v/>
      </c>
    </row>
    <row r="188" spans="7:11" ht="15.75">
      <c r="G188" s="11" t="str">
        <f>IF(ISBLANK(F188),"",_xlfn.MINIFS(#REF!,C:C,C188,D:D,D188))</f>
        <v/>
      </c>
      <c r="H188" s="11" t="str">
        <f>IFERROR(IF(A188="","",IF(OR(A188&lt;&gt;A187,C188&lt;&gt;C187),0, IF(AND(ABS(#REF!-#REF!) = 0,D188=D187),H187,ABS(#REF!-#REF!)))),"")</f>
        <v/>
      </c>
      <c r="I188" s="11" t="str" cm="1">
        <f t="array" ref="I188">IFERROR(_xlfn.IFS(AND(COUNTIF($C188,"*9 hole comp"),$G188&gt;$R$2,$H188-#REF!+$N$6&gt;$R$4),"2 strokes",AND(COUNTIF($C188,"*9 hole comp"),$G188&gt;$P$2,$H188-#REF!+$N$6&gt;$P$4),"1 stroke",AND(COUNTIF($C188,"*tee comp"),$G188&gt;$R$3,$H188-#REF!+$N$6&gt;$R$4),"2 strokes",AND(COUNTIF($C188,"*tee comp"),$G188&gt;$P$3,$H188-#REF!+$N$6&gt;$P$4),"1 stroke",TRUE,""),"")</f>
        <v/>
      </c>
      <c r="J188" s="5" t="str">
        <f>IF(I188&lt;&gt;"",B188,"")</f>
        <v/>
      </c>
      <c r="K188" s="12" t="str">
        <f>IF(I188&lt;&gt;"",D188,"")</f>
        <v/>
      </c>
    </row>
    <row r="189" spans="7:11" ht="15.75">
      <c r="G189" s="11" t="str">
        <f>IF(ISBLANK(F189),"",_xlfn.MINIFS(#REF!,C:C,C189,D:D,D189))</f>
        <v/>
      </c>
      <c r="H189" s="11" t="str">
        <f>IFERROR(IF(A189="","",IF(OR(A189&lt;&gt;A188,C189&lt;&gt;C188),0, IF(AND(ABS(#REF!-#REF!) = 0,D189=D188),H188,ABS(#REF!-#REF!)))),"")</f>
        <v/>
      </c>
      <c r="I189" s="11" t="str" cm="1">
        <f t="array" ref="I189">IFERROR(_xlfn.IFS(AND(COUNTIF($C189,"*9 hole comp"),$G189&gt;$R$2,$H189-#REF!+$N$6&gt;$R$4),"2 strokes",AND(COUNTIF($C189,"*9 hole comp"),$G189&gt;$P$2,$H189-#REF!+$N$6&gt;$P$4),"1 stroke",AND(COUNTIF($C189,"*tee comp"),$G189&gt;$R$3,$H189-#REF!+$N$6&gt;$R$4),"2 strokes",AND(COUNTIF($C189,"*tee comp"),$G189&gt;$P$3,$H189-#REF!+$N$6&gt;$P$4),"1 stroke",TRUE,""),"")</f>
        <v/>
      </c>
      <c r="J189" s="5" t="str">
        <f>IF(I189&lt;&gt;"",B189,"")</f>
        <v/>
      </c>
      <c r="K189" s="12" t="str">
        <f>IF(I189&lt;&gt;"",D189,"")</f>
        <v/>
      </c>
    </row>
    <row r="190" spans="7:11" ht="15.75">
      <c r="G190" s="11" t="str">
        <f>IF(ISBLANK(F190),"",_xlfn.MINIFS(#REF!,C:C,C190,D:D,D190))</f>
        <v/>
      </c>
      <c r="H190" s="11" t="str">
        <f>IFERROR(IF(A190="","",IF(OR(A190&lt;&gt;A189,C190&lt;&gt;C189),0, IF(AND(ABS(#REF!-#REF!) = 0,D190=D189),H189,ABS(#REF!-#REF!)))),"")</f>
        <v/>
      </c>
      <c r="I190" s="11" t="str" cm="1">
        <f t="array" ref="I190">IFERROR(_xlfn.IFS(AND(COUNTIF($C190,"*9 hole comp"),$G190&gt;$R$2,$H190-#REF!+$N$6&gt;$R$4),"2 strokes",AND(COUNTIF($C190,"*9 hole comp"),$G190&gt;$P$2,$H190-#REF!+$N$6&gt;$P$4),"1 stroke",AND(COUNTIF($C190,"*tee comp"),$G190&gt;$R$3,$H190-#REF!+$N$6&gt;$R$4),"2 strokes",AND(COUNTIF($C190,"*tee comp"),$G190&gt;$P$3,$H190-#REF!+$N$6&gt;$P$4),"1 stroke",TRUE,""),"")</f>
        <v/>
      </c>
      <c r="J190" s="5" t="str">
        <f>IF(I190&lt;&gt;"",B190,"")</f>
        <v/>
      </c>
      <c r="K190" s="12" t="str">
        <f>IF(I190&lt;&gt;"",D190,"")</f>
        <v/>
      </c>
    </row>
    <row r="191" spans="7:11" ht="15.75">
      <c r="G191" s="11" t="str">
        <f>IF(ISBLANK(F191),"",_xlfn.MINIFS(#REF!,C:C,C191,D:D,D191))</f>
        <v/>
      </c>
      <c r="H191" s="11" t="str">
        <f>IFERROR(IF(A191="","",IF(OR(A191&lt;&gt;A190,C191&lt;&gt;C190),0, IF(AND(ABS(#REF!-#REF!) = 0,D191=D190),H190,ABS(#REF!-#REF!)))),"")</f>
        <v/>
      </c>
      <c r="I191" s="11" t="str" cm="1">
        <f t="array" ref="I191">IFERROR(_xlfn.IFS(AND(COUNTIF($C191,"*9 hole comp"),$G191&gt;$R$2,$H191-#REF!+$N$6&gt;$R$4),"2 strokes",AND(COUNTIF($C191,"*9 hole comp"),$G191&gt;$P$2,$H191-#REF!+$N$6&gt;$P$4),"1 stroke",AND(COUNTIF($C191,"*tee comp"),$G191&gt;$R$3,$H191-#REF!+$N$6&gt;$R$4),"2 strokes",AND(COUNTIF($C191,"*tee comp"),$G191&gt;$P$3,$H191-#REF!+$N$6&gt;$P$4),"1 stroke",TRUE,""),"")</f>
        <v/>
      </c>
      <c r="J191" s="5" t="str">
        <f>IF(I191&lt;&gt;"",B191,"")</f>
        <v/>
      </c>
      <c r="K191" s="12" t="str">
        <f>IF(I191&lt;&gt;"",D191,"")</f>
        <v/>
      </c>
    </row>
    <row r="192" spans="7:11" ht="15.75">
      <c r="G192" s="11" t="str">
        <f>IF(ISBLANK(F192),"",_xlfn.MINIFS(#REF!,C:C,C192,D:D,D192))</f>
        <v/>
      </c>
      <c r="H192" s="11" t="str">
        <f>IFERROR(IF(A192="","",IF(OR(A192&lt;&gt;A191,C192&lt;&gt;C191),0, IF(AND(ABS(#REF!-#REF!) = 0,D192=D191),H191,ABS(#REF!-#REF!)))),"")</f>
        <v/>
      </c>
      <c r="I192" s="11" t="str" cm="1">
        <f t="array" ref="I192">IFERROR(_xlfn.IFS(AND(COUNTIF($C192,"*9 hole comp"),$G192&gt;$R$2,$H192-#REF!+$N$6&gt;$R$4),"2 strokes",AND(COUNTIF($C192,"*9 hole comp"),$G192&gt;$P$2,$H192-#REF!+$N$6&gt;$P$4),"1 stroke",AND(COUNTIF($C192,"*tee comp"),$G192&gt;$R$3,$H192-#REF!+$N$6&gt;$R$4),"2 strokes",AND(COUNTIF($C192,"*tee comp"),$G192&gt;$P$3,$H192-#REF!+$N$6&gt;$P$4),"1 stroke",TRUE,""),"")</f>
        <v/>
      </c>
      <c r="J192" s="5" t="str">
        <f>IF(I192&lt;&gt;"",B192,"")</f>
        <v/>
      </c>
      <c r="K192" s="12" t="str">
        <f>IF(I192&lt;&gt;"",D192,"")</f>
        <v/>
      </c>
    </row>
    <row r="193" spans="7:11" ht="15.75">
      <c r="G193" s="11" t="str">
        <f>IF(ISBLANK(F193),"",_xlfn.MINIFS(#REF!,C:C,C193,D:D,D193))</f>
        <v/>
      </c>
      <c r="H193" s="11" t="str">
        <f>IFERROR(IF(A193="","",IF(OR(A193&lt;&gt;A192,C193&lt;&gt;C192),0, IF(AND(ABS(#REF!-#REF!) = 0,D193=D192),H192,ABS(#REF!-#REF!)))),"")</f>
        <v/>
      </c>
      <c r="I193" s="11" t="str" cm="1">
        <f t="array" ref="I193">IFERROR(_xlfn.IFS(AND(COUNTIF($C193,"*9 hole comp"),$G193&gt;$R$2,$H193-#REF!+$N$6&gt;$R$4),"2 strokes",AND(COUNTIF($C193,"*9 hole comp"),$G193&gt;$P$2,$H193-#REF!+$N$6&gt;$P$4),"1 stroke",AND(COUNTIF($C193,"*tee comp"),$G193&gt;$R$3,$H193-#REF!+$N$6&gt;$R$4),"2 strokes",AND(COUNTIF($C193,"*tee comp"),$G193&gt;$P$3,$H193-#REF!+$N$6&gt;$P$4),"1 stroke",TRUE,""),"")</f>
        <v/>
      </c>
      <c r="J193" s="5" t="str">
        <f>IF(I193&lt;&gt;"",B193,"")</f>
        <v/>
      </c>
      <c r="K193" s="12" t="str">
        <f>IF(I193&lt;&gt;"",D193,"")</f>
        <v/>
      </c>
    </row>
    <row r="194" spans="7:11" ht="15.75">
      <c r="G194" s="11" t="str">
        <f>IF(ISBLANK(F194),"",_xlfn.MINIFS(#REF!,C:C,C194,D:D,D194))</f>
        <v/>
      </c>
      <c r="H194" s="11" t="str">
        <f>IFERROR(IF(A194="","",IF(OR(A194&lt;&gt;A193,C194&lt;&gt;C193),0, IF(AND(ABS(#REF!-#REF!) = 0,D194=D193),H193,ABS(#REF!-#REF!)))),"")</f>
        <v/>
      </c>
      <c r="I194" s="11" t="str" cm="1">
        <f t="array" ref="I194">IFERROR(_xlfn.IFS(AND(COUNTIF($C194,"*9 hole comp"),$G194&gt;$R$2,$H194-#REF!+$N$6&gt;$R$4),"2 strokes",AND(COUNTIF($C194,"*9 hole comp"),$G194&gt;$P$2,$H194-#REF!+$N$6&gt;$P$4),"1 stroke",AND(COUNTIF($C194,"*tee comp"),$G194&gt;$R$3,$H194-#REF!+$N$6&gt;$R$4),"2 strokes",AND(COUNTIF($C194,"*tee comp"),$G194&gt;$P$3,$H194-#REF!+$N$6&gt;$P$4),"1 stroke",TRUE,""),"")</f>
        <v/>
      </c>
      <c r="J194" s="5" t="str">
        <f>IF(I194&lt;&gt;"",B194,"")</f>
        <v/>
      </c>
      <c r="K194" s="12" t="str">
        <f>IF(I194&lt;&gt;"",D194,"")</f>
        <v/>
      </c>
    </row>
    <row r="195" spans="7:11" ht="15.75">
      <c r="G195" s="11" t="str">
        <f>IF(ISBLANK(F195),"",_xlfn.MINIFS(#REF!,C:C,C195,D:D,D195))</f>
        <v/>
      </c>
      <c r="H195" s="11" t="str">
        <f>IFERROR(IF(A195="","",IF(OR(A195&lt;&gt;A194,C195&lt;&gt;C194),0, IF(AND(ABS(#REF!-#REF!) = 0,D195=D194),H194,ABS(#REF!-#REF!)))),"")</f>
        <v/>
      </c>
      <c r="I195" s="11" t="str" cm="1">
        <f t="array" ref="I195">IFERROR(_xlfn.IFS(AND(COUNTIF($C195,"*9 hole comp"),$G195&gt;$R$2,$H195-#REF!+$N$6&gt;$R$4),"2 strokes",AND(COUNTIF($C195,"*9 hole comp"),$G195&gt;$P$2,$H195-#REF!+$N$6&gt;$P$4),"1 stroke",AND(COUNTIF($C195,"*tee comp"),$G195&gt;$R$3,$H195-#REF!+$N$6&gt;$R$4),"2 strokes",AND(COUNTIF($C195,"*tee comp"),$G195&gt;$P$3,$H195-#REF!+$N$6&gt;$P$4),"1 stroke",TRUE,""),"")</f>
        <v/>
      </c>
      <c r="J195" s="5" t="str">
        <f>IF(I195&lt;&gt;"",B195,"")</f>
        <v/>
      </c>
      <c r="K195" s="12" t="str">
        <f>IF(I195&lt;&gt;"",D195,"")</f>
        <v/>
      </c>
    </row>
    <row r="196" spans="7:11" ht="15.75">
      <c r="G196" s="11" t="str">
        <f>IF(ISBLANK(F196),"",_xlfn.MINIFS(#REF!,C:C,C196,D:D,D196))</f>
        <v/>
      </c>
      <c r="H196" s="11" t="str">
        <f>IFERROR(IF(A196="","",IF(OR(A196&lt;&gt;A195,C196&lt;&gt;C195),0, IF(AND(ABS(#REF!-#REF!) = 0,D196=D195),H195,ABS(#REF!-#REF!)))),"")</f>
        <v/>
      </c>
      <c r="I196" s="11" t="str" cm="1">
        <f t="array" ref="I196">IFERROR(_xlfn.IFS(AND(COUNTIF($C196,"*9 hole comp"),$G196&gt;$R$2,$H196-#REF!+$N$6&gt;$R$4),"2 strokes",AND(COUNTIF($C196,"*9 hole comp"),$G196&gt;$P$2,$H196-#REF!+$N$6&gt;$P$4),"1 stroke",AND(COUNTIF($C196,"*tee comp"),$G196&gt;$R$3,$H196-#REF!+$N$6&gt;$R$4),"2 strokes",AND(COUNTIF($C196,"*tee comp"),$G196&gt;$P$3,$H196-#REF!+$N$6&gt;$P$4),"1 stroke",TRUE,""),"")</f>
        <v/>
      </c>
      <c r="J196" s="5" t="str">
        <f>IF(I196&lt;&gt;"",B196,"")</f>
        <v/>
      </c>
      <c r="K196" s="12" t="str">
        <f>IF(I196&lt;&gt;"",D196,"")</f>
        <v/>
      </c>
    </row>
    <row r="197" spans="7:11" ht="15.75">
      <c r="G197" s="11" t="str">
        <f>IF(ISBLANK(F197),"",_xlfn.MINIFS(#REF!,C:C,C197,D:D,D197))</f>
        <v/>
      </c>
      <c r="H197" s="11" t="str">
        <f>IFERROR(IF(A197="","",IF(OR(A197&lt;&gt;A196,C197&lt;&gt;C196),0, IF(AND(ABS(#REF!-#REF!) = 0,D197=D196),H196,ABS(#REF!-#REF!)))),"")</f>
        <v/>
      </c>
      <c r="I197" s="11" t="str" cm="1">
        <f t="array" ref="I197">IFERROR(_xlfn.IFS(AND(COUNTIF($C197,"*9 hole comp"),$G197&gt;$R$2,$H197-#REF!+$N$6&gt;$R$4),"2 strokes",AND(COUNTIF($C197,"*9 hole comp"),$G197&gt;$P$2,$H197-#REF!+$N$6&gt;$P$4),"1 stroke",AND(COUNTIF($C197,"*tee comp"),$G197&gt;$R$3,$H197-#REF!+$N$6&gt;$R$4),"2 strokes",AND(COUNTIF($C197,"*tee comp"),$G197&gt;$P$3,$H197-#REF!+$N$6&gt;$P$4),"1 stroke",TRUE,""),"")</f>
        <v/>
      </c>
      <c r="J197" s="5" t="str">
        <f>IF(I197&lt;&gt;"",B197,"")</f>
        <v/>
      </c>
      <c r="K197" s="12" t="str">
        <f>IF(I197&lt;&gt;"",D197,"")</f>
        <v/>
      </c>
    </row>
    <row r="198" spans="7:11" ht="15.75">
      <c r="G198" s="11" t="str">
        <f>IF(ISBLANK(F198),"",_xlfn.MINIFS(#REF!,C:C,C198,D:D,D198))</f>
        <v/>
      </c>
      <c r="H198" s="11" t="str">
        <f>IFERROR(IF(A198="","",IF(OR(A198&lt;&gt;A197,C198&lt;&gt;C197),0, IF(AND(ABS(#REF!-#REF!) = 0,D198=D197),H197,ABS(#REF!-#REF!)))),"")</f>
        <v/>
      </c>
      <c r="I198" s="11" t="str" cm="1">
        <f t="array" ref="I198">IFERROR(_xlfn.IFS(AND(COUNTIF($C198,"*9 hole comp"),$G198&gt;$R$2,$H198-#REF!+$N$6&gt;$R$4),"2 strokes",AND(COUNTIF($C198,"*9 hole comp"),$G198&gt;$P$2,$H198-#REF!+$N$6&gt;$P$4),"1 stroke",AND(COUNTIF($C198,"*tee comp"),$G198&gt;$R$3,$H198-#REF!+$N$6&gt;$R$4),"2 strokes",AND(COUNTIF($C198,"*tee comp"),$G198&gt;$P$3,$H198-#REF!+$N$6&gt;$P$4),"1 stroke",TRUE,""),"")</f>
        <v/>
      </c>
      <c r="J198" s="5" t="str">
        <f>IF(I198&lt;&gt;"",B198,"")</f>
        <v/>
      </c>
      <c r="K198" s="12" t="str">
        <f>IF(I198&lt;&gt;"",D198,"")</f>
        <v/>
      </c>
    </row>
    <row r="199" spans="7:11" ht="15.75">
      <c r="G199" s="11" t="str">
        <f>IF(ISBLANK(F199),"",_xlfn.MINIFS(#REF!,C:C,C199,D:D,D199))</f>
        <v/>
      </c>
      <c r="H199" s="11" t="str">
        <f>IFERROR(IF(A199="","",IF(OR(A199&lt;&gt;A198,C199&lt;&gt;C198),0, IF(AND(ABS(#REF!-#REF!) = 0,D199=D198),H198,ABS(#REF!-#REF!)))),"")</f>
        <v/>
      </c>
      <c r="I199" s="11" t="str" cm="1">
        <f t="array" ref="I199">IFERROR(_xlfn.IFS(AND(COUNTIF($C199,"*9 hole comp"),$G199&gt;$R$2,$H199-#REF!+$N$6&gt;$R$4),"2 strokes",AND(COUNTIF($C199,"*9 hole comp"),$G199&gt;$P$2,$H199-#REF!+$N$6&gt;$P$4),"1 stroke",AND(COUNTIF($C199,"*tee comp"),$G199&gt;$R$3,$H199-#REF!+$N$6&gt;$R$4),"2 strokes",AND(COUNTIF($C199,"*tee comp"),$G199&gt;$P$3,$H199-#REF!+$N$6&gt;$P$4),"1 stroke",TRUE,""),"")</f>
        <v/>
      </c>
      <c r="J199" s="5" t="str">
        <f>IF(I199&lt;&gt;"",B199,"")</f>
        <v/>
      </c>
      <c r="K199" s="12" t="str">
        <f>IF(I199&lt;&gt;"",D199,"")</f>
        <v/>
      </c>
    </row>
    <row r="200" spans="7:11" ht="15.75">
      <c r="G200" s="11" t="str">
        <f>IF(ISBLANK(F200),"",_xlfn.MINIFS(#REF!,C:C,C200,D:D,D200))</f>
        <v/>
      </c>
      <c r="H200" s="11" t="str">
        <f>IFERROR(IF(A200="","",IF(OR(A200&lt;&gt;A199,C200&lt;&gt;C199),0, IF(AND(ABS(#REF!-#REF!) = 0,D200=D199),H199,ABS(#REF!-#REF!)))),"")</f>
        <v/>
      </c>
      <c r="I200" s="11" t="str" cm="1">
        <f t="array" ref="I200">IFERROR(_xlfn.IFS(AND(COUNTIF($C200,"*9 hole comp"),$G200&gt;$R$2,$H200-#REF!+$N$6&gt;$R$4),"2 strokes",AND(COUNTIF($C200,"*9 hole comp"),$G200&gt;$P$2,$H200-#REF!+$N$6&gt;$P$4),"1 stroke",AND(COUNTIF($C200,"*tee comp"),$G200&gt;$R$3,$H200-#REF!+$N$6&gt;$R$4),"2 strokes",AND(COUNTIF($C200,"*tee comp"),$G200&gt;$P$3,$H200-#REF!+$N$6&gt;$P$4),"1 stroke",TRUE,""),"")</f>
        <v/>
      </c>
      <c r="J200" s="5" t="str">
        <f>IF(I200&lt;&gt;"",B200,"")</f>
        <v/>
      </c>
      <c r="K200" s="12" t="str">
        <f>IF(I200&lt;&gt;"",D200,"")</f>
        <v/>
      </c>
    </row>
  </sheetData>
  <conditionalFormatting sqref="R22">
    <cfRule type="cellIs" dxfId="4" priority="1" operator="greaterThan">
      <formula>$R$22</formula>
    </cfRule>
  </conditionalFormatting>
  <conditionalFormatting sqref="G2:H200">
    <cfRule type="expression" dxfId="3" priority="14">
      <formula>AND(COUNTIF($C1,"*9 hole comp"),$G1&gt;$R$2,$H2-#REF!+$N$6&gt;$R$4)</formula>
    </cfRule>
    <cfRule type="expression" dxfId="2" priority="15">
      <formula>AND(COUNTIF($C2,"*Tee Comp"),$G2&gt;$R$3,$H2-#REF!+$N$6&gt;$R$4)</formula>
    </cfRule>
    <cfRule type="expression" dxfId="1" priority="16">
      <formula>AND(COUNTIF($C2, "*9 hole comp"),$G2&gt;$P$2,$H2-#REF!+$N$6&gt;$P$4)</formula>
    </cfRule>
    <cfRule type="expression" dxfId="0" priority="17">
      <formula>AND(COUNTIF($C2, "*Tee Comp"),$G2&gt;$P$3,$H2-#REF!+$N$6&gt;$P$4)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2024-09-12T05:52:07Z</dcterms:created>
  <dcterms:modified xsi:type="dcterms:W3CDTF">2024-09-12T05:58:48Z</dcterms:modified>
  <cp:category/>
  <cp:contentStatus/>
</cp:coreProperties>
</file>